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81" windowWidth="9540" windowHeight="11970" tabRatio="922" activeTab="0"/>
  </bookViews>
  <sheets>
    <sheet name="Pt 2000 - 2009" sheetId="1" r:id="rId1"/>
  </sheets>
  <definedNames>
    <definedName name="_xlnm.Print_Area" localSheetId="0">'Pt 2000 - 2009'!$A$1:$G$228</definedName>
  </definedNames>
  <calcPr fullCalcOnLoad="1"/>
</workbook>
</file>

<file path=xl/sharedStrings.xml><?xml version="1.0" encoding="utf-8"?>
<sst xmlns="http://schemas.openxmlformats.org/spreadsheetml/2006/main" count="253" uniqueCount="44">
  <si>
    <t>'000 oz</t>
  </si>
  <si>
    <t>Supply</t>
  </si>
  <si>
    <t>South Africa</t>
  </si>
  <si>
    <t>Russia</t>
  </si>
  <si>
    <t>North America</t>
  </si>
  <si>
    <t>Others</t>
  </si>
  <si>
    <t>Total Supply</t>
  </si>
  <si>
    <t>Demand by Application</t>
  </si>
  <si>
    <t>Chemical</t>
  </si>
  <si>
    <t>Electrical</t>
  </si>
  <si>
    <t>Glass</t>
  </si>
  <si>
    <t>Jewellery</t>
  </si>
  <si>
    <t>Petroleum</t>
  </si>
  <si>
    <t>Other</t>
  </si>
  <si>
    <t>Movements in Stocks</t>
  </si>
  <si>
    <t>Europe</t>
  </si>
  <si>
    <t>Japan</t>
  </si>
  <si>
    <t>Rest of the World</t>
  </si>
  <si>
    <t>Totals</t>
  </si>
  <si>
    <t>Platinum Supply and Demand</t>
  </si>
  <si>
    <t>**</t>
  </si>
  <si>
    <t>*</t>
  </si>
  <si>
    <t>Totals may not add due to rounding</t>
  </si>
  <si>
    <t>-</t>
  </si>
  <si>
    <t>Investment</t>
  </si>
  <si>
    <t>China</t>
  </si>
  <si>
    <t>Zimbabwe</t>
  </si>
  <si>
    <t>Medical &amp; Biomedical</t>
  </si>
  <si>
    <t>Total Gross Demand</t>
  </si>
  <si>
    <t>Recycling</t>
  </si>
  <si>
    <t>Autocatalyst</t>
  </si>
  <si>
    <t>Total Recycling</t>
  </si>
  <si>
    <t>Total Net Demand</t>
  </si>
  <si>
    <t xml:space="preserve"> </t>
  </si>
  <si>
    <t>Jewellery*</t>
  </si>
  <si>
    <t>Before 2005 jewellery and electrical demand is net of recycling.</t>
  </si>
  <si>
    <t>Gross Platinum Demand by Application: Regions</t>
  </si>
  <si>
    <t>Tonnes</t>
  </si>
  <si>
    <t>Zimbabwe *</t>
  </si>
  <si>
    <t>Medical &amp; Biomedical**</t>
  </si>
  <si>
    <t>Before 2005 Medical &amp; Biomedical was included in "Other"</t>
  </si>
  <si>
    <t>Before 2005 "Jewellery" and "Electrical" demand is net of recycling.</t>
  </si>
  <si>
    <t>Before 2005 "Medical &amp; Biomedical" was included in "Other"</t>
  </si>
  <si>
    <t>Electrical*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</si>
</sst>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00000000"/>
    <numFmt numFmtId="180" formatCode="0.000000000000"/>
    <numFmt numFmtId="181" formatCode="&quot;£&quot;#,##0.0"/>
    <numFmt numFmtId="182" formatCode="&quot;£&quot;#,##0.0000000000000"/>
    <numFmt numFmtId="183" formatCode="0.0000000000000"/>
  </numFmts>
  <fonts count="46">
    <font>
      <sz val="10"/>
      <name val="Arial"/>
      <family val="0"/>
    </font>
    <font>
      <sz val="10"/>
      <color indexed="56"/>
      <name val="Arial"/>
      <family val="2"/>
    </font>
    <font>
      <i/>
      <sz val="9"/>
      <color indexed="56"/>
      <name val="Arial"/>
      <family val="2"/>
    </font>
    <font>
      <sz val="18"/>
      <color indexed="9"/>
      <name val="Johnson Matthey Logo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42"/>
      <name val="Arial"/>
      <family val="2"/>
    </font>
    <font>
      <b/>
      <sz val="10"/>
      <color indexed="43"/>
      <name val="Arial"/>
      <family val="2"/>
    </font>
    <font>
      <b/>
      <sz val="10"/>
      <color indexed="42"/>
      <name val="Arial"/>
      <family val="2"/>
    </font>
    <font>
      <b/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4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172" fontId="0" fillId="0" borderId="0" xfId="0" applyNumberForma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8" fillId="33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3" fontId="0" fillId="34" borderId="0" xfId="0" applyNumberFormat="1" applyFont="1" applyFill="1" applyAlignment="1">
      <alignment vertical="center"/>
    </xf>
    <xf numFmtId="0" fontId="9" fillId="35" borderId="0" xfId="0" applyFont="1" applyFill="1" applyAlignment="1">
      <alignment vertical="center"/>
    </xf>
    <xf numFmtId="3" fontId="9" fillId="35" borderId="0" xfId="0" applyNumberFormat="1" applyFont="1" applyFill="1" applyAlignment="1">
      <alignment vertical="center"/>
    </xf>
    <xf numFmtId="3" fontId="6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vertical="center"/>
    </xf>
    <xf numFmtId="3" fontId="8" fillId="34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173" fontId="0" fillId="34" borderId="0" xfId="0" applyNumberFormat="1" applyFont="1" applyFill="1" applyAlignment="1">
      <alignment vertical="center"/>
    </xf>
    <xf numFmtId="173" fontId="9" fillId="35" borderId="0" xfId="0" applyNumberFormat="1" applyFont="1" applyFill="1" applyAlignment="1">
      <alignment vertical="center"/>
    </xf>
    <xf numFmtId="173" fontId="8" fillId="34" borderId="0" xfId="0" applyNumberFormat="1" applyFont="1" applyFill="1" applyAlignment="1">
      <alignment vertical="center"/>
    </xf>
    <xf numFmtId="173" fontId="0" fillId="34" borderId="0" xfId="0" applyNumberFormat="1" applyFont="1" applyFill="1" applyAlignment="1">
      <alignment horizontal="right" vertical="center"/>
    </xf>
    <xf numFmtId="172" fontId="0" fillId="34" borderId="0" xfId="0" applyNumberFormat="1" applyFont="1" applyFill="1" applyAlignment="1">
      <alignment vertical="center"/>
    </xf>
    <xf numFmtId="172" fontId="0" fillId="34" borderId="0" xfId="0" applyNumberFormat="1" applyFont="1" applyFill="1" applyAlignment="1">
      <alignment horizontal="right" vertical="center"/>
    </xf>
    <xf numFmtId="172" fontId="9" fillId="35" borderId="0" xfId="0" applyNumberFormat="1" applyFont="1" applyFill="1" applyAlignment="1">
      <alignment vertical="center"/>
    </xf>
    <xf numFmtId="172" fontId="8" fillId="34" borderId="0" xfId="0" applyNumberFormat="1" applyFont="1" applyFill="1" applyAlignment="1">
      <alignment vertical="center"/>
    </xf>
    <xf numFmtId="1" fontId="0" fillId="34" borderId="0" xfId="0" applyNumberFormat="1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8418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DDDDDD"/>
      <rgbColor rgb="00008080"/>
      <rgbColor rgb="00C0C0C0"/>
      <rgbColor rgb="00808080"/>
      <rgbColor rgb="00003366"/>
      <rgbColor rgb="0029A7A4"/>
      <rgbColor rgb="00B7E4FF"/>
      <rgbColor rgb="00004E4C"/>
      <rgbColor rgb="00660066"/>
      <rgbColor rgb="00FF8080"/>
      <rgbColor rgb="00084697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F1268"/>
      <rgbColor rgb="00FAF8F3"/>
      <rgbColor rgb="00B60633"/>
      <rgbColor rgb="00AAA431"/>
      <rgbColor rgb="00AD0868"/>
      <rgbColor rgb="00DDE1B7"/>
      <rgbColor rgb="00E39D2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36</xdr:row>
      <xdr:rowOff>133350</xdr:rowOff>
    </xdr:from>
    <xdr:to>
      <xdr:col>3</xdr:col>
      <xdr:colOff>514350</xdr:colOff>
      <xdr:row>38</xdr:row>
      <xdr:rowOff>19050</xdr:rowOff>
    </xdr:to>
    <xdr:pic>
      <xdr:nvPicPr>
        <xdr:cNvPr id="1" name="Picture 10" descr="J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5962650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109</xdr:row>
      <xdr:rowOff>133350</xdr:rowOff>
    </xdr:from>
    <xdr:to>
      <xdr:col>3</xdr:col>
      <xdr:colOff>466725</xdr:colOff>
      <xdr:row>111</xdr:row>
      <xdr:rowOff>19050</xdr:rowOff>
    </xdr:to>
    <xdr:pic>
      <xdr:nvPicPr>
        <xdr:cNvPr id="2" name="Picture 12" descr="J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783175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150</xdr:row>
      <xdr:rowOff>133350</xdr:rowOff>
    </xdr:from>
    <xdr:to>
      <xdr:col>3</xdr:col>
      <xdr:colOff>457200</xdr:colOff>
      <xdr:row>152</xdr:row>
      <xdr:rowOff>19050</xdr:rowOff>
    </xdr:to>
    <xdr:pic>
      <xdr:nvPicPr>
        <xdr:cNvPr id="3" name="Picture 13" descr="J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4422100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225</xdr:row>
      <xdr:rowOff>142875</xdr:rowOff>
    </xdr:from>
    <xdr:to>
      <xdr:col>3</xdr:col>
      <xdr:colOff>552450</xdr:colOff>
      <xdr:row>227</xdr:row>
      <xdr:rowOff>28575</xdr:rowOff>
    </xdr:to>
    <xdr:pic>
      <xdr:nvPicPr>
        <xdr:cNvPr id="4" name="Picture 14" descr="J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6576000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Q228"/>
  <sheetViews>
    <sheetView tabSelected="1" zoomScale="253" zoomScaleNormal="253" zoomScalePageLayoutView="0" workbookViewId="0" topLeftCell="A22">
      <selection activeCell="A1" sqref="A1:G3"/>
    </sheetView>
  </sheetViews>
  <sheetFormatPr defaultColWidth="9.140625" defaultRowHeight="12.75"/>
  <cols>
    <col min="1" max="1" width="12.00390625" style="0" customWidth="1"/>
    <col min="2" max="2" width="9.28125" style="0" customWidth="1"/>
    <col min="8" max="13" width="8.7109375" style="0" customWidth="1"/>
  </cols>
  <sheetData>
    <row r="1" spans="1:7" ht="12.75" customHeight="1">
      <c r="A1" s="35" t="s">
        <v>19</v>
      </c>
      <c r="B1" s="35"/>
      <c r="C1" s="35"/>
      <c r="D1" s="35"/>
      <c r="E1" s="35"/>
      <c r="F1" s="35"/>
      <c r="G1" s="35"/>
    </row>
    <row r="2" spans="1:7" ht="12.75" customHeight="1">
      <c r="A2" s="35"/>
      <c r="B2" s="35"/>
      <c r="C2" s="35"/>
      <c r="D2" s="35"/>
      <c r="E2" s="35"/>
      <c r="F2" s="35"/>
      <c r="G2" s="35"/>
    </row>
    <row r="3" spans="1:7" ht="12.75" customHeight="1">
      <c r="A3" s="35"/>
      <c r="B3" s="35"/>
      <c r="C3" s="35"/>
      <c r="D3" s="35"/>
      <c r="E3" s="35"/>
      <c r="F3" s="35"/>
      <c r="G3" s="35"/>
    </row>
    <row r="4" spans="1:7" ht="12.75" customHeight="1">
      <c r="A4" s="11" t="s">
        <v>0</v>
      </c>
      <c r="B4" s="11"/>
      <c r="C4" s="11">
        <v>2000</v>
      </c>
      <c r="D4" s="11">
        <v>2001</v>
      </c>
      <c r="E4" s="11">
        <v>2002</v>
      </c>
      <c r="F4" s="11">
        <v>2003</v>
      </c>
      <c r="G4" s="11">
        <v>2004</v>
      </c>
    </row>
    <row r="5" spans="1:7" ht="12.75" customHeight="1">
      <c r="A5" s="12"/>
      <c r="B5" s="12"/>
      <c r="C5" s="12"/>
      <c r="D5" s="12"/>
      <c r="E5" s="12"/>
      <c r="F5" s="12"/>
      <c r="G5" s="12"/>
    </row>
    <row r="6" spans="1:7" ht="12.75" customHeight="1">
      <c r="A6" s="13" t="s">
        <v>1</v>
      </c>
      <c r="B6" s="13"/>
      <c r="C6" s="13"/>
      <c r="D6" s="13"/>
      <c r="E6" s="13"/>
      <c r="F6" s="13"/>
      <c r="G6" s="13"/>
    </row>
    <row r="7" spans="1:7" ht="12.75" customHeight="1">
      <c r="A7" s="14" t="s">
        <v>2</v>
      </c>
      <c r="B7" s="14"/>
      <c r="C7" s="15">
        <v>3800</v>
      </c>
      <c r="D7" s="15">
        <v>4100</v>
      </c>
      <c r="E7" s="15">
        <v>4450</v>
      </c>
      <c r="F7" s="15">
        <v>4630</v>
      </c>
      <c r="G7" s="15">
        <v>5010</v>
      </c>
    </row>
    <row r="8" spans="1:7" ht="12.75" customHeight="1">
      <c r="A8" s="14" t="s">
        <v>3</v>
      </c>
      <c r="B8" s="14"/>
      <c r="C8" s="15">
        <v>1100</v>
      </c>
      <c r="D8" s="15">
        <v>1300</v>
      </c>
      <c r="E8" s="15">
        <v>980</v>
      </c>
      <c r="F8" s="15">
        <v>1050</v>
      </c>
      <c r="G8" s="15">
        <v>845</v>
      </c>
    </row>
    <row r="9" spans="1:7" ht="12.75" customHeight="1">
      <c r="A9" s="14" t="s">
        <v>4</v>
      </c>
      <c r="B9" s="14"/>
      <c r="C9" s="15">
        <v>285</v>
      </c>
      <c r="D9" s="15">
        <v>360</v>
      </c>
      <c r="E9" s="15">
        <v>390</v>
      </c>
      <c r="F9" s="15">
        <v>295</v>
      </c>
      <c r="G9" s="15">
        <v>385</v>
      </c>
    </row>
    <row r="10" spans="1:7" ht="12.75" customHeight="1">
      <c r="A10" s="14" t="s">
        <v>26</v>
      </c>
      <c r="B10" s="14"/>
      <c r="C10" s="28" t="s">
        <v>23</v>
      </c>
      <c r="D10" s="28" t="s">
        <v>23</v>
      </c>
      <c r="E10" s="28" t="s">
        <v>23</v>
      </c>
      <c r="F10" s="28" t="s">
        <v>23</v>
      </c>
      <c r="G10" s="28" t="s">
        <v>23</v>
      </c>
    </row>
    <row r="11" spans="1:14" ht="12.75" customHeight="1">
      <c r="A11" s="14" t="s">
        <v>5</v>
      </c>
      <c r="B11" s="14"/>
      <c r="C11" s="15">
        <v>105</v>
      </c>
      <c r="D11" s="15">
        <v>100</v>
      </c>
      <c r="E11" s="15">
        <v>150</v>
      </c>
      <c r="F11" s="15">
        <v>225</v>
      </c>
      <c r="G11" s="15">
        <v>250</v>
      </c>
      <c r="H11" s="6"/>
      <c r="I11" s="6"/>
      <c r="J11" s="6"/>
      <c r="K11" s="6"/>
      <c r="L11" s="6"/>
      <c r="M11" s="6"/>
      <c r="N11" s="6"/>
    </row>
    <row r="12" spans="1:7" ht="12.75" customHeight="1">
      <c r="A12" s="16" t="s">
        <v>6</v>
      </c>
      <c r="B12" s="16"/>
      <c r="C12" s="17">
        <f>C11+C9+C8+C7</f>
        <v>5290</v>
      </c>
      <c r="D12" s="17">
        <f>D11+D9+D8+D7</f>
        <v>5860</v>
      </c>
      <c r="E12" s="17">
        <f>E11+E9+E8+E7</f>
        <v>5970</v>
      </c>
      <c r="F12" s="17">
        <f>F11+F9+F8+F7</f>
        <v>6200</v>
      </c>
      <c r="G12" s="17">
        <f>G11+G9+G8+G7</f>
        <v>6490</v>
      </c>
    </row>
    <row r="13" spans="1:7" ht="12.75" customHeight="1">
      <c r="A13" s="14"/>
      <c r="B13" s="14"/>
      <c r="C13" s="15"/>
      <c r="D13" s="15"/>
      <c r="E13" s="15"/>
      <c r="F13" s="15"/>
      <c r="G13" s="15"/>
    </row>
    <row r="14" spans="1:7" ht="12.75" customHeight="1">
      <c r="A14" s="13" t="s">
        <v>7</v>
      </c>
      <c r="B14" s="13"/>
      <c r="C14" s="18"/>
      <c r="D14" s="18"/>
      <c r="E14" s="18"/>
      <c r="F14" s="18"/>
      <c r="G14" s="18"/>
    </row>
    <row r="15" spans="1:7" ht="12.75" customHeight="1">
      <c r="A15" s="14" t="s">
        <v>30</v>
      </c>
      <c r="B15" s="14"/>
      <c r="C15" s="15">
        <v>1890</v>
      </c>
      <c r="D15" s="15">
        <v>2520</v>
      </c>
      <c r="E15" s="15">
        <v>2590</v>
      </c>
      <c r="F15" s="15">
        <v>3270</v>
      </c>
      <c r="G15" s="15">
        <v>3490</v>
      </c>
    </row>
    <row r="16" spans="1:15" ht="12.75" customHeight="1">
      <c r="A16" s="14" t="s">
        <v>8</v>
      </c>
      <c r="B16" s="14"/>
      <c r="C16" s="15">
        <v>295</v>
      </c>
      <c r="D16" s="15">
        <v>290</v>
      </c>
      <c r="E16" s="15">
        <v>325</v>
      </c>
      <c r="F16" s="15">
        <v>320</v>
      </c>
      <c r="G16" s="15">
        <v>325</v>
      </c>
      <c r="H16" s="5"/>
      <c r="I16" s="5"/>
      <c r="J16" s="5"/>
      <c r="K16" s="5"/>
      <c r="L16" s="5"/>
      <c r="M16" s="5"/>
      <c r="N16" s="5"/>
      <c r="O16" s="5"/>
    </row>
    <row r="17" spans="1:15" ht="12.75" customHeight="1">
      <c r="A17" s="14" t="s">
        <v>9</v>
      </c>
      <c r="B17" s="14"/>
      <c r="C17" s="15">
        <v>455</v>
      </c>
      <c r="D17" s="15">
        <v>385</v>
      </c>
      <c r="E17" s="15">
        <v>315</v>
      </c>
      <c r="F17" s="15">
        <v>260</v>
      </c>
      <c r="G17" s="15">
        <v>300</v>
      </c>
      <c r="H17" s="5"/>
      <c r="I17" s="5"/>
      <c r="J17" s="5"/>
      <c r="K17" s="5"/>
      <c r="L17" s="5"/>
      <c r="M17" s="5"/>
      <c r="N17" s="5"/>
      <c r="O17" s="5"/>
    </row>
    <row r="18" spans="1:15" ht="12.75" customHeight="1">
      <c r="A18" s="14" t="s">
        <v>10</v>
      </c>
      <c r="B18" s="14"/>
      <c r="C18" s="15">
        <v>255</v>
      </c>
      <c r="D18" s="15">
        <v>290</v>
      </c>
      <c r="E18" s="15">
        <v>235</v>
      </c>
      <c r="F18" s="15">
        <v>210</v>
      </c>
      <c r="G18" s="15">
        <v>290</v>
      </c>
      <c r="H18" s="5"/>
      <c r="I18" s="5"/>
      <c r="J18" s="5"/>
      <c r="K18" s="5"/>
      <c r="L18" s="5"/>
      <c r="M18" s="5"/>
      <c r="N18" s="5"/>
      <c r="O18" s="5"/>
    </row>
    <row r="19" spans="1:17" ht="12.75" customHeight="1">
      <c r="A19" s="14" t="s">
        <v>24</v>
      </c>
      <c r="B19" s="14"/>
      <c r="C19" s="15">
        <v>-60</v>
      </c>
      <c r="D19" s="15">
        <v>90</v>
      </c>
      <c r="E19" s="15">
        <v>80</v>
      </c>
      <c r="F19" s="15">
        <v>15</v>
      </c>
      <c r="G19" s="15">
        <v>45</v>
      </c>
      <c r="H19" s="5"/>
      <c r="I19" s="5"/>
      <c r="J19" s="5"/>
      <c r="K19" s="5"/>
      <c r="L19" s="5"/>
      <c r="M19" s="5"/>
      <c r="N19" s="5"/>
      <c r="O19" s="5"/>
      <c r="P19" s="8"/>
      <c r="Q19" s="4"/>
    </row>
    <row r="20" spans="1:13" ht="12.75" customHeight="1">
      <c r="A20" s="14" t="s">
        <v>34</v>
      </c>
      <c r="B20" s="14"/>
      <c r="C20" s="15">
        <v>2830</v>
      </c>
      <c r="D20" s="15">
        <v>2590</v>
      </c>
      <c r="E20" s="15">
        <v>2820</v>
      </c>
      <c r="F20" s="15">
        <v>2510</v>
      </c>
      <c r="G20" s="15">
        <v>2160</v>
      </c>
      <c r="H20" s="5"/>
      <c r="I20" s="5"/>
      <c r="J20" s="5"/>
      <c r="K20" s="5"/>
      <c r="L20" s="5"/>
      <c r="M20" s="5"/>
    </row>
    <row r="21" spans="1:7" ht="12.75" customHeight="1">
      <c r="A21" s="14" t="s">
        <v>27</v>
      </c>
      <c r="B21" s="14"/>
      <c r="C21" s="28" t="s">
        <v>23</v>
      </c>
      <c r="D21" s="28" t="s">
        <v>23</v>
      </c>
      <c r="E21" s="28" t="s">
        <v>23</v>
      </c>
      <c r="F21" s="28" t="s">
        <v>23</v>
      </c>
      <c r="G21" s="28" t="s">
        <v>23</v>
      </c>
    </row>
    <row r="22" spans="1:7" ht="12.75" customHeight="1">
      <c r="A22" s="14" t="s">
        <v>12</v>
      </c>
      <c r="B22" s="14"/>
      <c r="C22" s="15">
        <v>110</v>
      </c>
      <c r="D22" s="15">
        <v>130</v>
      </c>
      <c r="E22" s="15">
        <v>130</v>
      </c>
      <c r="F22" s="15">
        <v>120</v>
      </c>
      <c r="G22" s="15">
        <v>150</v>
      </c>
    </row>
    <row r="23" spans="1:7" ht="12.75" customHeight="1">
      <c r="A23" s="14" t="s">
        <v>13</v>
      </c>
      <c r="B23" s="14"/>
      <c r="C23" s="15">
        <v>375</v>
      </c>
      <c r="D23" s="15">
        <v>465</v>
      </c>
      <c r="E23" s="15">
        <v>540</v>
      </c>
      <c r="F23" s="15">
        <v>470</v>
      </c>
      <c r="G23" s="15">
        <v>470</v>
      </c>
    </row>
    <row r="24" spans="1:7" ht="12.75" customHeight="1">
      <c r="A24" s="16" t="s">
        <v>28</v>
      </c>
      <c r="B24" s="16"/>
      <c r="C24" s="17">
        <f>C23+C22+C20+C19+C18+C17+C16+C15</f>
        <v>6150</v>
      </c>
      <c r="D24" s="17">
        <f>D23+D22+D20+D19+D18+D17+D16+D15</f>
        <v>6760</v>
      </c>
      <c r="E24" s="17">
        <f>E23+E22+E20+E19+E18+E17+E16+E15</f>
        <v>7035</v>
      </c>
      <c r="F24" s="17">
        <f>F23+F22+F20+F19+F18+F17+F16+F15</f>
        <v>7175</v>
      </c>
      <c r="G24" s="17">
        <f>G23+G22+G20+G19+G18+G17+G16+G15</f>
        <v>7230</v>
      </c>
    </row>
    <row r="25" spans="1:7" ht="12.75" customHeight="1">
      <c r="A25" s="14"/>
      <c r="B25" s="14"/>
      <c r="C25" s="18"/>
      <c r="D25" s="18"/>
      <c r="E25" s="18"/>
      <c r="F25" s="18"/>
      <c r="G25" s="18"/>
    </row>
    <row r="26" spans="1:17" ht="12.75" customHeight="1">
      <c r="A26" s="13" t="s">
        <v>29</v>
      </c>
      <c r="B26" s="13"/>
      <c r="C26" s="18"/>
      <c r="D26" s="18"/>
      <c r="E26" s="18"/>
      <c r="F26" s="18"/>
      <c r="G26" s="18"/>
      <c r="P26" s="4"/>
      <c r="Q26" s="4"/>
    </row>
    <row r="27" spans="1:7" ht="12.75" customHeight="1">
      <c r="A27" s="14" t="s">
        <v>30</v>
      </c>
      <c r="B27" s="14"/>
      <c r="C27" s="15">
        <v>-470</v>
      </c>
      <c r="D27" s="15">
        <v>-530</v>
      </c>
      <c r="E27" s="15">
        <v>-565</v>
      </c>
      <c r="F27" s="15">
        <v>-645</v>
      </c>
      <c r="G27" s="15">
        <v>-690</v>
      </c>
    </row>
    <row r="28" spans="1:7" ht="12.75" customHeight="1">
      <c r="A28" s="14" t="s">
        <v>9</v>
      </c>
      <c r="B28" s="14"/>
      <c r="C28" s="28" t="s">
        <v>23</v>
      </c>
      <c r="D28" s="28" t="s">
        <v>23</v>
      </c>
      <c r="E28" s="28" t="s">
        <v>23</v>
      </c>
      <c r="F28" s="28" t="s">
        <v>23</v>
      </c>
      <c r="G28" s="28" t="s">
        <v>23</v>
      </c>
    </row>
    <row r="29" spans="1:16" ht="12.75" customHeight="1">
      <c r="A29" s="14" t="s">
        <v>11</v>
      </c>
      <c r="B29" s="14"/>
      <c r="C29" s="28" t="s">
        <v>23</v>
      </c>
      <c r="D29" s="28" t="s">
        <v>23</v>
      </c>
      <c r="E29" s="28" t="s">
        <v>23</v>
      </c>
      <c r="F29" s="28" t="s">
        <v>23</v>
      </c>
      <c r="G29" s="28" t="s">
        <v>23</v>
      </c>
      <c r="P29" s="3"/>
    </row>
    <row r="30" spans="1:16" ht="12.75" customHeight="1">
      <c r="A30" s="16" t="s">
        <v>31</v>
      </c>
      <c r="B30" s="16"/>
      <c r="C30" s="17">
        <f>+C27</f>
        <v>-470</v>
      </c>
      <c r="D30" s="17">
        <f>+D27</f>
        <v>-530</v>
      </c>
      <c r="E30" s="17">
        <f>+E27</f>
        <v>-565</v>
      </c>
      <c r="F30" s="17">
        <f>+F27</f>
        <v>-645</v>
      </c>
      <c r="G30" s="17">
        <f>+G27</f>
        <v>-690</v>
      </c>
      <c r="P30" s="3"/>
    </row>
    <row r="31" spans="1:16" ht="12.75" customHeight="1">
      <c r="A31" s="19" t="s">
        <v>32</v>
      </c>
      <c r="B31" s="19"/>
      <c r="C31" s="20">
        <f>C30+C24</f>
        <v>5680</v>
      </c>
      <c r="D31" s="20">
        <f>D30+D24</f>
        <v>6230</v>
      </c>
      <c r="E31" s="20">
        <f>E30+E24</f>
        <v>6470</v>
      </c>
      <c r="F31" s="20">
        <f>F30+F24</f>
        <v>6530</v>
      </c>
      <c r="G31" s="20">
        <f>G30+G24</f>
        <v>6540</v>
      </c>
      <c r="P31" s="3"/>
    </row>
    <row r="32" spans="1:16" ht="12.75" customHeight="1">
      <c r="A32" s="16" t="s">
        <v>14</v>
      </c>
      <c r="B32" s="16"/>
      <c r="C32" s="17">
        <f>C12-C31</f>
        <v>-390</v>
      </c>
      <c r="D32" s="17">
        <f>D12-D31</f>
        <v>-370</v>
      </c>
      <c r="E32" s="17">
        <f>E12-E31</f>
        <v>-500</v>
      </c>
      <c r="F32" s="17">
        <f>F12-F31</f>
        <v>-330</v>
      </c>
      <c r="G32" s="17">
        <f>G12-G31</f>
        <v>-50</v>
      </c>
      <c r="P32" s="3"/>
    </row>
    <row r="33" spans="1:16" ht="12.75" customHeight="1">
      <c r="A33" s="14"/>
      <c r="B33" s="14"/>
      <c r="C33" s="15"/>
      <c r="D33" s="15"/>
      <c r="E33" s="15"/>
      <c r="F33" s="15"/>
      <c r="G33" s="15"/>
      <c r="P33" s="3"/>
    </row>
    <row r="34" spans="1:16" ht="12.75" customHeight="1">
      <c r="A34" s="22" t="s">
        <v>21</v>
      </c>
      <c r="B34" s="23" t="s">
        <v>35</v>
      </c>
      <c r="C34" s="24"/>
      <c r="D34" s="24"/>
      <c r="E34" s="24"/>
      <c r="F34" s="24"/>
      <c r="G34" s="24"/>
      <c r="P34" s="3"/>
    </row>
    <row r="35" spans="1:16" ht="12.75" customHeight="1">
      <c r="A35" s="22" t="s">
        <v>20</v>
      </c>
      <c r="B35" s="23" t="s">
        <v>40</v>
      </c>
      <c r="C35" s="24"/>
      <c r="D35" s="24"/>
      <c r="E35" s="24"/>
      <c r="F35" s="24"/>
      <c r="G35" s="24"/>
      <c r="P35" s="3"/>
    </row>
    <row r="36" spans="1:17" ht="12.75" customHeight="1">
      <c r="A36" s="21"/>
      <c r="B36" s="21"/>
      <c r="C36" s="12"/>
      <c r="D36" s="12"/>
      <c r="E36" s="12"/>
      <c r="F36" s="12"/>
      <c r="G36" s="12"/>
      <c r="P36" s="4"/>
      <c r="Q36" s="4"/>
    </row>
    <row r="37" spans="1:17" s="1" customFormat="1" ht="12.75" customHeight="1">
      <c r="A37" s="34"/>
      <c r="B37" s="34"/>
      <c r="C37" s="34"/>
      <c r="D37" s="34"/>
      <c r="E37" s="34"/>
      <c r="F37" s="34"/>
      <c r="G37" s="34"/>
      <c r="M37"/>
      <c r="N37"/>
      <c r="P37" s="9"/>
      <c r="Q37"/>
    </row>
    <row r="38" spans="1:17" ht="12.75" customHeight="1">
      <c r="A38" s="34"/>
      <c r="B38" s="34"/>
      <c r="C38" s="34"/>
      <c r="D38" s="34"/>
      <c r="E38" s="34"/>
      <c r="F38" s="34"/>
      <c r="G38" s="34"/>
      <c r="P38" s="10"/>
      <c r="Q38" s="4"/>
    </row>
    <row r="39" spans="1:16" ht="12.75" customHeight="1">
      <c r="A39" s="34"/>
      <c r="B39" s="34"/>
      <c r="C39" s="34"/>
      <c r="D39" s="34"/>
      <c r="E39" s="34"/>
      <c r="F39" s="34"/>
      <c r="G39" s="34"/>
      <c r="P39" s="9"/>
    </row>
    <row r="40" spans="1:16" ht="12.75" customHeight="1">
      <c r="A40" s="2"/>
      <c r="B40" s="2"/>
      <c r="C40" s="2"/>
      <c r="D40" s="2"/>
      <c r="E40" s="1"/>
      <c r="F40" s="1"/>
      <c r="G40" s="1"/>
      <c r="P40" s="9"/>
    </row>
    <row r="41" spans="1:7" ht="12.75" customHeight="1">
      <c r="A41" s="35" t="s">
        <v>36</v>
      </c>
      <c r="B41" s="35"/>
      <c r="C41" s="35"/>
      <c r="D41" s="35"/>
      <c r="E41" s="35"/>
      <c r="F41" s="35"/>
      <c r="G41" s="35"/>
    </row>
    <row r="42" spans="1:7" ht="12.75" customHeight="1">
      <c r="A42" s="35"/>
      <c r="B42" s="35"/>
      <c r="C42" s="35"/>
      <c r="D42" s="35"/>
      <c r="E42" s="35"/>
      <c r="F42" s="35"/>
      <c r="G42" s="35"/>
    </row>
    <row r="43" spans="1:7" ht="12.75" customHeight="1">
      <c r="A43" s="35"/>
      <c r="B43" s="35"/>
      <c r="C43" s="35"/>
      <c r="D43" s="35"/>
      <c r="E43" s="35"/>
      <c r="F43" s="35"/>
      <c r="G43" s="35"/>
    </row>
    <row r="44" spans="1:17" ht="12.75" customHeight="1">
      <c r="A44" s="11" t="s">
        <v>0</v>
      </c>
      <c r="B44" s="11"/>
      <c r="C44" s="11">
        <v>2000</v>
      </c>
      <c r="D44" s="11">
        <v>2001</v>
      </c>
      <c r="E44" s="11">
        <v>2002</v>
      </c>
      <c r="F44" s="11">
        <v>2003</v>
      </c>
      <c r="G44" s="11">
        <v>2004</v>
      </c>
      <c r="P44" s="1"/>
      <c r="Q44" s="1"/>
    </row>
    <row r="45" spans="1:16" ht="12.75" customHeight="1">
      <c r="A45" s="14"/>
      <c r="B45" s="14"/>
      <c r="C45" s="14"/>
      <c r="D45" s="14"/>
      <c r="E45" s="14"/>
      <c r="F45" s="14"/>
      <c r="G45" s="14"/>
      <c r="P45" s="9"/>
    </row>
    <row r="46" spans="1:17" ht="12.75" customHeight="1">
      <c r="A46" s="13" t="s">
        <v>15</v>
      </c>
      <c r="B46" s="13"/>
      <c r="C46" s="13"/>
      <c r="D46" s="13"/>
      <c r="E46" s="13"/>
      <c r="F46" s="13"/>
      <c r="G46" s="13"/>
      <c r="P46" s="10"/>
      <c r="Q46" s="4"/>
    </row>
    <row r="47" spans="1:7" ht="12.75" customHeight="1">
      <c r="A47" s="14" t="s">
        <v>30</v>
      </c>
      <c r="B47" s="14"/>
      <c r="C47" s="15">
        <v>680</v>
      </c>
      <c r="D47" s="15">
        <v>1060</v>
      </c>
      <c r="E47" s="15">
        <v>1210</v>
      </c>
      <c r="F47" s="15">
        <v>1455</v>
      </c>
      <c r="G47" s="15">
        <v>1680</v>
      </c>
    </row>
    <row r="48" spans="1:15" ht="12.75" customHeight="1">
      <c r="A48" s="14" t="s">
        <v>8</v>
      </c>
      <c r="B48" s="14"/>
      <c r="C48" s="15">
        <v>100</v>
      </c>
      <c r="D48" s="15">
        <v>105</v>
      </c>
      <c r="E48" s="15">
        <v>115</v>
      </c>
      <c r="F48" s="15">
        <v>105</v>
      </c>
      <c r="G48" s="15">
        <v>115</v>
      </c>
      <c r="H48" s="7"/>
      <c r="I48" s="7"/>
      <c r="J48" s="7"/>
      <c r="K48" s="7"/>
      <c r="L48" s="7"/>
      <c r="M48" s="7"/>
      <c r="N48" s="7"/>
      <c r="O48" s="7"/>
    </row>
    <row r="49" spans="1:7" ht="12.75" customHeight="1">
      <c r="A49" s="14" t="s">
        <v>9</v>
      </c>
      <c r="B49" s="14"/>
      <c r="C49" s="15">
        <v>80</v>
      </c>
      <c r="D49" s="15">
        <v>65</v>
      </c>
      <c r="E49" s="15">
        <v>40</v>
      </c>
      <c r="F49" s="15">
        <v>35</v>
      </c>
      <c r="G49" s="15">
        <v>40</v>
      </c>
    </row>
    <row r="50" spans="1:15" ht="12.75" customHeight="1">
      <c r="A50" s="14" t="s">
        <v>10</v>
      </c>
      <c r="B50" s="14"/>
      <c r="C50" s="15">
        <v>20</v>
      </c>
      <c r="D50" s="15">
        <v>10</v>
      </c>
      <c r="E50" s="15">
        <v>10</v>
      </c>
      <c r="F50" s="15">
        <v>10</v>
      </c>
      <c r="G50" s="15">
        <v>5</v>
      </c>
      <c r="H50" s="7"/>
      <c r="I50" s="7"/>
      <c r="J50" s="7"/>
      <c r="K50" s="7"/>
      <c r="L50" s="7"/>
      <c r="M50" s="7"/>
      <c r="N50" s="7"/>
      <c r="O50" s="7"/>
    </row>
    <row r="51" spans="1:15" ht="12.75" customHeight="1">
      <c r="A51" s="14" t="s">
        <v>24</v>
      </c>
      <c r="B51" s="14"/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7"/>
      <c r="I51" s="7"/>
      <c r="J51" s="7"/>
      <c r="K51" s="7"/>
      <c r="L51" s="7"/>
      <c r="M51" s="7"/>
      <c r="N51" s="7"/>
      <c r="O51" s="7"/>
    </row>
    <row r="52" spans="1:15" ht="12.75" customHeight="1">
      <c r="A52" s="14" t="s">
        <v>11</v>
      </c>
      <c r="B52" s="14"/>
      <c r="C52" s="15">
        <v>190</v>
      </c>
      <c r="D52" s="15">
        <v>170</v>
      </c>
      <c r="E52" s="15">
        <v>160</v>
      </c>
      <c r="F52" s="15">
        <v>190</v>
      </c>
      <c r="G52" s="15">
        <v>195</v>
      </c>
      <c r="H52" s="7"/>
      <c r="I52" s="7"/>
      <c r="J52" s="7"/>
      <c r="K52" s="7"/>
      <c r="L52" s="7"/>
      <c r="M52" s="7"/>
      <c r="N52" s="7"/>
      <c r="O52" s="7"/>
    </row>
    <row r="53" spans="1:7" ht="12.75" customHeight="1">
      <c r="A53" s="14" t="s">
        <v>39</v>
      </c>
      <c r="B53" s="14"/>
      <c r="C53" s="15">
        <v>0</v>
      </c>
      <c r="D53" s="15">
        <v>0</v>
      </c>
      <c r="E53" s="15">
        <v>0</v>
      </c>
      <c r="F53" s="15">
        <v>0</v>
      </c>
      <c r="G53" s="15">
        <v>0</v>
      </c>
    </row>
    <row r="54" spans="1:7" ht="12.75" customHeight="1">
      <c r="A54" s="14" t="s">
        <v>12</v>
      </c>
      <c r="B54" s="14"/>
      <c r="C54" s="15">
        <v>15</v>
      </c>
      <c r="D54" s="15">
        <v>15</v>
      </c>
      <c r="E54" s="15">
        <v>15</v>
      </c>
      <c r="F54" s="15">
        <v>15</v>
      </c>
      <c r="G54" s="15">
        <v>15</v>
      </c>
    </row>
    <row r="55" spans="1:7" ht="12.75" customHeight="1">
      <c r="A55" s="14" t="s">
        <v>13</v>
      </c>
      <c r="B55" s="14"/>
      <c r="C55" s="15">
        <v>105</v>
      </c>
      <c r="D55" s="15">
        <v>155</v>
      </c>
      <c r="E55" s="15">
        <v>190</v>
      </c>
      <c r="F55" s="15">
        <v>185</v>
      </c>
      <c r="G55" s="15">
        <v>190</v>
      </c>
    </row>
    <row r="56" spans="1:7" ht="12.75" customHeight="1">
      <c r="A56" s="16" t="s">
        <v>18</v>
      </c>
      <c r="B56" s="16"/>
      <c r="C56" s="17">
        <f>SUM(C47:C55)</f>
        <v>1190</v>
      </c>
      <c r="D56" s="17">
        <f>SUM(D47:D55)</f>
        <v>1580</v>
      </c>
      <c r="E56" s="17">
        <f>SUM(E47:E55)</f>
        <v>1740</v>
      </c>
      <c r="F56" s="17">
        <f>SUM(F47:F55)</f>
        <v>1995</v>
      </c>
      <c r="G56" s="17">
        <f>SUM(G47:G55)</f>
        <v>2240</v>
      </c>
    </row>
    <row r="57" spans="1:7" ht="12.75" customHeight="1">
      <c r="A57" s="14"/>
      <c r="B57" s="14"/>
      <c r="C57" s="14"/>
      <c r="D57" s="14"/>
      <c r="E57" s="14"/>
      <c r="F57" s="14"/>
      <c r="G57" s="14"/>
    </row>
    <row r="58" spans="1:7" ht="12.75" customHeight="1">
      <c r="A58" s="13" t="s">
        <v>16</v>
      </c>
      <c r="B58" s="13"/>
      <c r="C58" s="13"/>
      <c r="D58" s="13"/>
      <c r="E58" s="13"/>
      <c r="F58" s="13"/>
      <c r="G58" s="13"/>
    </row>
    <row r="59" spans="1:7" ht="12.75" customHeight="1">
      <c r="A59" s="14" t="s">
        <v>30</v>
      </c>
      <c r="B59" s="14"/>
      <c r="C59" s="15">
        <v>290</v>
      </c>
      <c r="D59" s="15">
        <v>340</v>
      </c>
      <c r="E59" s="15">
        <v>430</v>
      </c>
      <c r="F59" s="15">
        <v>500</v>
      </c>
      <c r="G59" s="15">
        <v>615</v>
      </c>
    </row>
    <row r="60" spans="1:7" ht="12.75" customHeight="1">
      <c r="A60" s="14" t="s">
        <v>8</v>
      </c>
      <c r="B60" s="14"/>
      <c r="C60" s="15">
        <v>20</v>
      </c>
      <c r="D60" s="15">
        <v>25</v>
      </c>
      <c r="E60" s="15">
        <v>30</v>
      </c>
      <c r="F60" s="15">
        <v>40</v>
      </c>
      <c r="G60" s="15">
        <v>40</v>
      </c>
    </row>
    <row r="61" spans="1:7" ht="12.75" customHeight="1">
      <c r="A61" s="14" t="s">
        <v>9</v>
      </c>
      <c r="B61" s="14"/>
      <c r="C61" s="15">
        <v>90</v>
      </c>
      <c r="D61" s="15">
        <v>80</v>
      </c>
      <c r="E61" s="15">
        <v>55</v>
      </c>
      <c r="F61" s="15">
        <v>40</v>
      </c>
      <c r="G61" s="15">
        <v>50</v>
      </c>
    </row>
    <row r="62" spans="1:7" ht="12.75" customHeight="1">
      <c r="A62" s="14" t="s">
        <v>10</v>
      </c>
      <c r="B62" s="14"/>
      <c r="C62" s="15">
        <v>65</v>
      </c>
      <c r="D62" s="15">
        <v>85</v>
      </c>
      <c r="E62" s="15">
        <v>60</v>
      </c>
      <c r="F62" s="15">
        <v>85</v>
      </c>
      <c r="G62" s="15">
        <v>90</v>
      </c>
    </row>
    <row r="63" spans="1:7" ht="12.75" customHeight="1">
      <c r="A63" s="14" t="s">
        <v>24</v>
      </c>
      <c r="B63" s="14" t="s">
        <v>33</v>
      </c>
      <c r="C63" s="15">
        <v>-95</v>
      </c>
      <c r="D63" s="15">
        <v>45</v>
      </c>
      <c r="E63" s="15">
        <v>40</v>
      </c>
      <c r="F63" s="15">
        <v>-10</v>
      </c>
      <c r="G63" s="15">
        <v>15</v>
      </c>
    </row>
    <row r="64" spans="1:7" ht="12.75" customHeight="1">
      <c r="A64" s="14" t="s">
        <v>11</v>
      </c>
      <c r="B64" s="14"/>
      <c r="C64" s="15">
        <v>1060</v>
      </c>
      <c r="D64" s="15">
        <v>750</v>
      </c>
      <c r="E64" s="15">
        <v>780</v>
      </c>
      <c r="F64" s="15">
        <v>660</v>
      </c>
      <c r="G64" s="15">
        <v>560</v>
      </c>
    </row>
    <row r="65" spans="1:7" ht="12.75" customHeight="1">
      <c r="A65" s="14" t="s">
        <v>39</v>
      </c>
      <c r="B65" s="14"/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7" ht="12.75" customHeight="1">
      <c r="A66" s="14" t="s">
        <v>12</v>
      </c>
      <c r="B66" s="14"/>
      <c r="C66" s="15">
        <v>5</v>
      </c>
      <c r="D66" s="15">
        <v>5</v>
      </c>
      <c r="E66" s="15">
        <v>5</v>
      </c>
      <c r="F66" s="15">
        <v>5</v>
      </c>
      <c r="G66" s="15">
        <v>5</v>
      </c>
    </row>
    <row r="67" spans="1:7" ht="12.75" customHeight="1">
      <c r="A67" s="14" t="s">
        <v>13</v>
      </c>
      <c r="B67" s="14"/>
      <c r="C67" s="15">
        <v>35</v>
      </c>
      <c r="D67" s="15">
        <v>35</v>
      </c>
      <c r="E67" s="15">
        <v>55</v>
      </c>
      <c r="F67" s="15">
        <v>40</v>
      </c>
      <c r="G67" s="15">
        <v>40</v>
      </c>
    </row>
    <row r="68" spans="1:7" ht="12.75" customHeight="1">
      <c r="A68" s="16" t="s">
        <v>18</v>
      </c>
      <c r="B68" s="16"/>
      <c r="C68" s="17">
        <f>SUM(C59:C67)</f>
        <v>1470</v>
      </c>
      <c r="D68" s="17">
        <f>SUM(D59:D67)</f>
        <v>1365</v>
      </c>
      <c r="E68" s="17">
        <f>SUM(E59:E67)</f>
        <v>1455</v>
      </c>
      <c r="F68" s="17">
        <f>SUM(F59:F67)</f>
        <v>1360</v>
      </c>
      <c r="G68" s="17">
        <f>SUM(G59:G67)</f>
        <v>1415</v>
      </c>
    </row>
    <row r="69" spans="1:7" ht="12.75" customHeight="1">
      <c r="A69" s="14"/>
      <c r="B69" s="14"/>
      <c r="C69" s="14"/>
      <c r="D69" s="14"/>
      <c r="E69" s="14"/>
      <c r="F69" s="14"/>
      <c r="G69" s="14"/>
    </row>
    <row r="70" spans="1:7" ht="12.75" customHeight="1">
      <c r="A70" s="13" t="s">
        <v>4</v>
      </c>
      <c r="B70" s="13"/>
      <c r="C70" s="13"/>
      <c r="D70" s="13"/>
      <c r="E70" s="13"/>
      <c r="F70" s="13"/>
      <c r="G70" s="13"/>
    </row>
    <row r="71" spans="1:7" ht="12.75" customHeight="1">
      <c r="A71" s="14" t="s">
        <v>30</v>
      </c>
      <c r="B71" s="14"/>
      <c r="C71" s="15">
        <v>620</v>
      </c>
      <c r="D71" s="15">
        <v>795</v>
      </c>
      <c r="E71" s="15">
        <v>570</v>
      </c>
      <c r="F71" s="15">
        <v>885</v>
      </c>
      <c r="G71" s="15">
        <v>800</v>
      </c>
    </row>
    <row r="72" spans="1:7" ht="12.75" customHeight="1">
      <c r="A72" s="14" t="s">
        <v>8</v>
      </c>
      <c r="B72" s="14"/>
      <c r="C72" s="15">
        <v>100</v>
      </c>
      <c r="D72" s="15">
        <v>100</v>
      </c>
      <c r="E72" s="15">
        <v>100</v>
      </c>
      <c r="F72" s="15">
        <v>95</v>
      </c>
      <c r="G72" s="15">
        <v>90</v>
      </c>
    </row>
    <row r="73" spans="1:7" ht="12.75" customHeight="1">
      <c r="A73" s="14" t="s">
        <v>9</v>
      </c>
      <c r="B73" s="14"/>
      <c r="C73" s="15">
        <v>145</v>
      </c>
      <c r="D73" s="15">
        <v>120</v>
      </c>
      <c r="E73" s="15">
        <v>100</v>
      </c>
      <c r="F73" s="15">
        <v>85</v>
      </c>
      <c r="G73" s="15">
        <v>90</v>
      </c>
    </row>
    <row r="74" spans="1:7" ht="12.75" customHeight="1">
      <c r="A74" s="14" t="s">
        <v>10</v>
      </c>
      <c r="B74" s="14"/>
      <c r="C74" s="15">
        <v>50</v>
      </c>
      <c r="D74" s="15">
        <v>35</v>
      </c>
      <c r="E74" s="15">
        <v>30</v>
      </c>
      <c r="F74" s="15">
        <v>-30</v>
      </c>
      <c r="G74" s="15">
        <v>-10</v>
      </c>
    </row>
    <row r="75" spans="1:7" ht="12.75" customHeight="1">
      <c r="A75" s="14" t="s">
        <v>24</v>
      </c>
      <c r="B75" s="14"/>
      <c r="C75" s="15">
        <v>35</v>
      </c>
      <c r="D75" s="15">
        <v>45</v>
      </c>
      <c r="E75" s="15">
        <v>40</v>
      </c>
      <c r="F75" s="15">
        <v>25</v>
      </c>
      <c r="G75" s="15">
        <v>25</v>
      </c>
    </row>
    <row r="76" spans="1:7" ht="12.75" customHeight="1">
      <c r="A76" s="14" t="s">
        <v>11</v>
      </c>
      <c r="B76" s="14"/>
      <c r="C76" s="15">
        <v>380</v>
      </c>
      <c r="D76" s="15">
        <v>280</v>
      </c>
      <c r="E76" s="15">
        <v>310</v>
      </c>
      <c r="F76" s="15">
        <v>310</v>
      </c>
      <c r="G76" s="15">
        <v>290</v>
      </c>
    </row>
    <row r="77" spans="1:7" ht="12.75" customHeight="1">
      <c r="A77" s="14" t="s">
        <v>39</v>
      </c>
      <c r="B77" s="14"/>
      <c r="C77" s="15">
        <v>0</v>
      </c>
      <c r="D77" s="15">
        <v>0</v>
      </c>
      <c r="E77" s="15">
        <v>0</v>
      </c>
      <c r="F77" s="15">
        <v>0</v>
      </c>
      <c r="G77" s="15">
        <v>0</v>
      </c>
    </row>
    <row r="78" spans="1:7" ht="12.75" customHeight="1">
      <c r="A78" s="14" t="s">
        <v>12</v>
      </c>
      <c r="B78" s="14"/>
      <c r="C78" s="15">
        <v>35</v>
      </c>
      <c r="D78" s="15">
        <v>40</v>
      </c>
      <c r="E78" s="15">
        <v>45</v>
      </c>
      <c r="F78" s="15">
        <v>40</v>
      </c>
      <c r="G78" s="15">
        <v>35</v>
      </c>
    </row>
    <row r="79" spans="1:7" ht="12.75" customHeight="1">
      <c r="A79" s="14" t="s">
        <v>13</v>
      </c>
      <c r="B79" s="14"/>
      <c r="C79" s="15">
        <v>210</v>
      </c>
      <c r="D79" s="15">
        <v>250</v>
      </c>
      <c r="E79" s="15">
        <v>265</v>
      </c>
      <c r="F79" s="15">
        <v>215</v>
      </c>
      <c r="G79" s="15">
        <v>205</v>
      </c>
    </row>
    <row r="80" spans="1:7" ht="12.75" customHeight="1">
      <c r="A80" s="16" t="s">
        <v>18</v>
      </c>
      <c r="B80" s="16"/>
      <c r="C80" s="17">
        <f>SUM(C70:C79)</f>
        <v>1575</v>
      </c>
      <c r="D80" s="17">
        <f>SUM(D70:D79)</f>
        <v>1665</v>
      </c>
      <c r="E80" s="17">
        <f>SUM(E70:E79)</f>
        <v>1460</v>
      </c>
      <c r="F80" s="17">
        <f>SUM(F70:F79)</f>
        <v>1625</v>
      </c>
      <c r="G80" s="17">
        <f>SUM(G70:G79)</f>
        <v>1525</v>
      </c>
    </row>
    <row r="81" spans="1:7" ht="12.75" customHeight="1">
      <c r="A81" s="14"/>
      <c r="B81" s="14"/>
      <c r="C81" s="14"/>
      <c r="D81" s="14"/>
      <c r="E81" s="14"/>
      <c r="F81" s="14"/>
      <c r="G81" s="14"/>
    </row>
    <row r="82" spans="1:7" ht="12.75" customHeight="1">
      <c r="A82" s="13" t="s">
        <v>25</v>
      </c>
      <c r="B82" s="13"/>
      <c r="C82" s="13"/>
      <c r="D82" s="13"/>
      <c r="E82" s="13"/>
      <c r="F82" s="13"/>
      <c r="G82" s="13"/>
    </row>
    <row r="83" spans="1:7" ht="12.75" customHeight="1">
      <c r="A83" s="14" t="s">
        <v>30</v>
      </c>
      <c r="B83" s="14"/>
      <c r="C83" s="15">
        <v>10</v>
      </c>
      <c r="D83" s="15">
        <v>15</v>
      </c>
      <c r="E83" s="15">
        <v>35</v>
      </c>
      <c r="F83" s="15">
        <v>60</v>
      </c>
      <c r="G83" s="15">
        <v>75</v>
      </c>
    </row>
    <row r="84" spans="1:7" ht="12.75" customHeight="1">
      <c r="A84" s="14" t="s">
        <v>8</v>
      </c>
      <c r="B84" s="14"/>
      <c r="C84" s="15">
        <v>20</v>
      </c>
      <c r="D84" s="15">
        <v>10</v>
      </c>
      <c r="E84" s="15">
        <v>10</v>
      </c>
      <c r="F84" s="15">
        <v>10</v>
      </c>
      <c r="G84" s="15">
        <v>10</v>
      </c>
    </row>
    <row r="85" spans="1:7" ht="12.75" customHeight="1">
      <c r="A85" s="14" t="s">
        <v>9</v>
      </c>
      <c r="B85" s="14"/>
      <c r="C85" s="15">
        <v>20</v>
      </c>
      <c r="D85" s="15">
        <v>15</v>
      </c>
      <c r="E85" s="15">
        <v>15</v>
      </c>
      <c r="F85" s="15">
        <v>15</v>
      </c>
      <c r="G85" s="15">
        <v>20</v>
      </c>
    </row>
    <row r="86" spans="1:7" ht="12.75" customHeight="1">
      <c r="A86" s="14" t="s">
        <v>10</v>
      </c>
      <c r="B86" s="14"/>
      <c r="C86" s="15">
        <v>35</v>
      </c>
      <c r="D86" s="15">
        <v>65</v>
      </c>
      <c r="E86" s="15">
        <v>40</v>
      </c>
      <c r="F86" s="15">
        <v>30</v>
      </c>
      <c r="G86" s="15">
        <v>60</v>
      </c>
    </row>
    <row r="87" spans="1:7" ht="12.75" customHeight="1">
      <c r="A87" s="14" t="s">
        <v>24</v>
      </c>
      <c r="B87" s="14"/>
      <c r="C87" s="15">
        <v>0</v>
      </c>
      <c r="D87" s="15">
        <v>0</v>
      </c>
      <c r="E87" s="15">
        <v>0</v>
      </c>
      <c r="F87" s="15">
        <v>0</v>
      </c>
      <c r="G87" s="15">
        <v>0</v>
      </c>
    </row>
    <row r="88" spans="1:7" ht="12.75" customHeight="1">
      <c r="A88" s="14" t="s">
        <v>11</v>
      </c>
      <c r="B88" s="14"/>
      <c r="C88" s="15">
        <v>1100</v>
      </c>
      <c r="D88" s="15">
        <v>1300</v>
      </c>
      <c r="E88" s="15">
        <v>1480</v>
      </c>
      <c r="F88" s="15">
        <v>1200</v>
      </c>
      <c r="G88" s="15">
        <v>1010</v>
      </c>
    </row>
    <row r="89" spans="1:7" ht="12.75" customHeight="1">
      <c r="A89" s="14" t="s">
        <v>39</v>
      </c>
      <c r="B89" s="14"/>
      <c r="C89" s="15">
        <v>0</v>
      </c>
      <c r="D89" s="15">
        <v>0</v>
      </c>
      <c r="E89" s="15">
        <v>0</v>
      </c>
      <c r="F89" s="15">
        <v>0</v>
      </c>
      <c r="G89" s="15">
        <v>0</v>
      </c>
    </row>
    <row r="90" spans="1:7" ht="12.75" customHeight="1">
      <c r="A90" s="14" t="s">
        <v>12</v>
      </c>
      <c r="B90" s="14"/>
      <c r="C90" s="15">
        <v>15</v>
      </c>
      <c r="D90" s="15">
        <v>15</v>
      </c>
      <c r="E90" s="15">
        <v>5</v>
      </c>
      <c r="F90" s="15">
        <v>5</v>
      </c>
      <c r="G90" s="15">
        <v>5</v>
      </c>
    </row>
    <row r="91" spans="1:7" ht="12.75" customHeight="1">
      <c r="A91" s="14" t="s">
        <v>13</v>
      </c>
      <c r="B91" s="14"/>
      <c r="C91" s="15">
        <v>5</v>
      </c>
      <c r="D91" s="15">
        <v>5</v>
      </c>
      <c r="E91" s="15">
        <v>5</v>
      </c>
      <c r="F91" s="15">
        <v>5</v>
      </c>
      <c r="G91" s="15">
        <v>5</v>
      </c>
    </row>
    <row r="92" spans="1:7" ht="12.75" customHeight="1">
      <c r="A92" s="16" t="s">
        <v>18</v>
      </c>
      <c r="B92" s="16"/>
      <c r="C92" s="17">
        <f>SUM(C83:C91)</f>
        <v>1205</v>
      </c>
      <c r="D92" s="17">
        <f>SUM(D83:D91)</f>
        <v>1425</v>
      </c>
      <c r="E92" s="17">
        <f>SUM(E83:E91)</f>
        <v>1590</v>
      </c>
      <c r="F92" s="17">
        <f>SUM(F83:F91)</f>
        <v>1325</v>
      </c>
      <c r="G92" s="17">
        <f>SUM(G83:G91)</f>
        <v>1185</v>
      </c>
    </row>
    <row r="93" spans="1:7" ht="12.75" customHeight="1">
      <c r="A93" s="14"/>
      <c r="B93" s="14"/>
      <c r="C93" s="14"/>
      <c r="D93" s="14"/>
      <c r="E93" s="14"/>
      <c r="F93" s="14"/>
      <c r="G93" s="14"/>
    </row>
    <row r="94" spans="1:7" ht="12.75" customHeight="1">
      <c r="A94" s="13" t="s">
        <v>17</v>
      </c>
      <c r="B94" s="13"/>
      <c r="C94" s="13"/>
      <c r="D94" s="13"/>
      <c r="E94" s="13"/>
      <c r="F94" s="13"/>
      <c r="G94" s="13"/>
    </row>
    <row r="95" spans="1:7" ht="12.75" customHeight="1">
      <c r="A95" s="14" t="s">
        <v>30</v>
      </c>
      <c r="B95" s="14"/>
      <c r="C95" s="15">
        <v>290</v>
      </c>
      <c r="D95" s="15">
        <v>310</v>
      </c>
      <c r="E95" s="15">
        <v>345</v>
      </c>
      <c r="F95" s="15">
        <v>370</v>
      </c>
      <c r="G95" s="15">
        <v>320</v>
      </c>
    </row>
    <row r="96" spans="1:7" ht="12.75" customHeight="1">
      <c r="A96" s="14" t="s">
        <v>8</v>
      </c>
      <c r="B96" s="14"/>
      <c r="C96" s="15">
        <v>55</v>
      </c>
      <c r="D96" s="15">
        <v>50</v>
      </c>
      <c r="E96" s="15">
        <v>70</v>
      </c>
      <c r="F96" s="15">
        <v>70</v>
      </c>
      <c r="G96" s="15">
        <v>70</v>
      </c>
    </row>
    <row r="97" spans="1:7" ht="12.75" customHeight="1">
      <c r="A97" s="14" t="s">
        <v>9</v>
      </c>
      <c r="B97" s="14"/>
      <c r="C97" s="15">
        <v>120</v>
      </c>
      <c r="D97" s="15">
        <v>105</v>
      </c>
      <c r="E97" s="15">
        <v>105</v>
      </c>
      <c r="F97" s="15">
        <v>85</v>
      </c>
      <c r="G97" s="15">
        <v>100</v>
      </c>
    </row>
    <row r="98" spans="1:7" ht="12.75" customHeight="1">
      <c r="A98" s="14" t="s">
        <v>10</v>
      </c>
      <c r="B98" s="14"/>
      <c r="C98" s="15">
        <v>85</v>
      </c>
      <c r="D98" s="15">
        <v>95</v>
      </c>
      <c r="E98" s="15">
        <v>95</v>
      </c>
      <c r="F98" s="15">
        <v>115</v>
      </c>
      <c r="G98" s="15">
        <v>145</v>
      </c>
    </row>
    <row r="99" spans="1:7" ht="12.75" customHeight="1">
      <c r="A99" s="14" t="s">
        <v>24</v>
      </c>
      <c r="B99" s="14"/>
      <c r="C99" s="15">
        <v>0</v>
      </c>
      <c r="D99" s="15">
        <v>0</v>
      </c>
      <c r="E99" s="15">
        <v>0</v>
      </c>
      <c r="F99" s="15">
        <v>0</v>
      </c>
      <c r="G99" s="15">
        <v>5</v>
      </c>
    </row>
    <row r="100" spans="1:7" ht="12.75" customHeight="1">
      <c r="A100" s="14" t="s">
        <v>11</v>
      </c>
      <c r="B100" s="14"/>
      <c r="C100" s="15">
        <v>100</v>
      </c>
      <c r="D100" s="15">
        <v>90</v>
      </c>
      <c r="E100" s="15">
        <v>90</v>
      </c>
      <c r="F100" s="15">
        <v>150</v>
      </c>
      <c r="G100" s="15">
        <v>105</v>
      </c>
    </row>
    <row r="101" spans="1:7" ht="12.75" customHeight="1">
      <c r="A101" s="14" t="s">
        <v>39</v>
      </c>
      <c r="B101" s="14"/>
      <c r="C101" s="15">
        <v>0</v>
      </c>
      <c r="D101" s="15">
        <v>0</v>
      </c>
      <c r="E101" s="15">
        <v>0</v>
      </c>
      <c r="F101" s="15">
        <v>0</v>
      </c>
      <c r="G101" s="15">
        <v>0</v>
      </c>
    </row>
    <row r="102" spans="1:7" ht="12.75" customHeight="1">
      <c r="A102" s="14" t="s">
        <v>12</v>
      </c>
      <c r="B102" s="14"/>
      <c r="C102" s="15">
        <v>40</v>
      </c>
      <c r="D102" s="15">
        <v>55</v>
      </c>
      <c r="E102" s="15">
        <v>60</v>
      </c>
      <c r="F102" s="15">
        <v>55</v>
      </c>
      <c r="G102" s="15">
        <v>90</v>
      </c>
    </row>
    <row r="103" spans="1:7" ht="12.75" customHeight="1">
      <c r="A103" s="14" t="s">
        <v>13</v>
      </c>
      <c r="B103" s="14"/>
      <c r="C103" s="15">
        <v>20</v>
      </c>
      <c r="D103" s="15">
        <v>20</v>
      </c>
      <c r="E103" s="15">
        <v>25</v>
      </c>
      <c r="F103" s="15">
        <v>25</v>
      </c>
      <c r="G103" s="15">
        <v>30</v>
      </c>
    </row>
    <row r="104" spans="1:7" ht="12.75" customHeight="1">
      <c r="A104" s="16" t="s">
        <v>18</v>
      </c>
      <c r="B104" s="16"/>
      <c r="C104" s="17">
        <f>SUM(C95:C103)</f>
        <v>710</v>
      </c>
      <c r="D104" s="17">
        <f>SUM(D95:D103)</f>
        <v>725</v>
      </c>
      <c r="E104" s="17">
        <f>SUM(E95:E103)</f>
        <v>790</v>
      </c>
      <c r="F104" s="17">
        <f>SUM(F95:F103)</f>
        <v>870</v>
      </c>
      <c r="G104" s="17">
        <f>SUM(G95:G103)</f>
        <v>865</v>
      </c>
    </row>
    <row r="105" spans="1:7" ht="12.75" customHeight="1">
      <c r="A105" s="12"/>
      <c r="B105" s="12"/>
      <c r="C105" s="12"/>
      <c r="D105" s="12"/>
      <c r="E105" s="12"/>
      <c r="F105" s="12"/>
      <c r="G105" s="12"/>
    </row>
    <row r="106" spans="1:7" ht="12.75" customHeight="1">
      <c r="A106" s="19" t="s">
        <v>28</v>
      </c>
      <c r="B106" s="19"/>
      <c r="C106" s="20">
        <f>SUM(C104,C92,C80,C68,C56)</f>
        <v>6150</v>
      </c>
      <c r="D106" s="20">
        <f>SUM(D104,D92,D80,D68,D56)</f>
        <v>6760</v>
      </c>
      <c r="E106" s="20">
        <f>SUM(E104,E92,E80,E68,E56)</f>
        <v>7035</v>
      </c>
      <c r="F106" s="20">
        <f>SUM(F104,F92,F80,F68,F56)</f>
        <v>7175</v>
      </c>
      <c r="G106" s="20">
        <f>SUM(G104,G92,G80,G68,G56)</f>
        <v>7230</v>
      </c>
    </row>
    <row r="107" spans="1:7" ht="12.75" customHeight="1">
      <c r="A107" s="19"/>
      <c r="B107" s="19"/>
      <c r="C107" s="20"/>
      <c r="D107" s="20"/>
      <c r="E107" s="20"/>
      <c r="F107" s="20"/>
      <c r="G107" s="20"/>
    </row>
    <row r="108" spans="1:7" ht="12.75" customHeight="1">
      <c r="A108" s="22" t="s">
        <v>20</v>
      </c>
      <c r="B108" s="23" t="s">
        <v>40</v>
      </c>
      <c r="C108" s="20"/>
      <c r="D108" s="20"/>
      <c r="E108" s="20"/>
      <c r="F108" s="20"/>
      <c r="G108" s="20"/>
    </row>
    <row r="109" spans="1:7" ht="12.75" customHeight="1">
      <c r="A109" s="12"/>
      <c r="B109" s="12"/>
      <c r="C109" s="12"/>
      <c r="D109" s="12"/>
      <c r="E109" s="12"/>
      <c r="F109" s="12"/>
      <c r="G109" s="12"/>
    </row>
    <row r="110" spans="1:7" ht="12.75" customHeight="1">
      <c r="A110" s="34"/>
      <c r="B110" s="34"/>
      <c r="C110" s="34"/>
      <c r="D110" s="34"/>
      <c r="E110" s="34"/>
      <c r="F110" s="34"/>
      <c r="G110" s="34"/>
    </row>
    <row r="111" spans="1:7" ht="12.75" customHeight="1">
      <c r="A111" s="34"/>
      <c r="B111" s="34"/>
      <c r="C111" s="34"/>
      <c r="D111" s="34"/>
      <c r="E111" s="34"/>
      <c r="F111" s="34"/>
      <c r="G111" s="34"/>
    </row>
    <row r="112" spans="1:7" ht="12.75" customHeight="1">
      <c r="A112" s="34"/>
      <c r="B112" s="34"/>
      <c r="C112" s="34"/>
      <c r="D112" s="34"/>
      <c r="E112" s="34"/>
      <c r="F112" s="34"/>
      <c r="G112" s="34"/>
    </row>
    <row r="113" ht="12.75" customHeight="1"/>
    <row r="114" spans="1:7" ht="12.75" customHeight="1">
      <c r="A114" s="35" t="s">
        <v>19</v>
      </c>
      <c r="B114" s="35"/>
      <c r="C114" s="35"/>
      <c r="D114" s="35"/>
      <c r="E114" s="35"/>
      <c r="F114" s="35"/>
      <c r="G114" s="35"/>
    </row>
    <row r="115" spans="1:7" ht="12.75" customHeight="1">
      <c r="A115" s="35"/>
      <c r="B115" s="35"/>
      <c r="C115" s="35"/>
      <c r="D115" s="35"/>
      <c r="E115" s="35"/>
      <c r="F115" s="35"/>
      <c r="G115" s="35"/>
    </row>
    <row r="116" spans="1:7" ht="12.75" customHeight="1">
      <c r="A116" s="35"/>
      <c r="B116" s="35"/>
      <c r="C116" s="35"/>
      <c r="D116" s="35"/>
      <c r="E116" s="35"/>
      <c r="F116" s="35"/>
      <c r="G116" s="35"/>
    </row>
    <row r="117" spans="1:7" ht="12.75" customHeight="1">
      <c r="A117" s="11" t="s">
        <v>37</v>
      </c>
      <c r="B117" s="11"/>
      <c r="C117" s="11">
        <v>2000</v>
      </c>
      <c r="D117" s="11">
        <v>2001</v>
      </c>
      <c r="E117" s="11">
        <v>2002</v>
      </c>
      <c r="F117" s="11">
        <v>2003</v>
      </c>
      <c r="G117" s="11">
        <v>2004</v>
      </c>
    </row>
    <row r="118" spans="1:7" ht="12.75" customHeight="1">
      <c r="A118" s="12"/>
      <c r="B118" s="12"/>
      <c r="C118" s="12"/>
      <c r="D118" s="12"/>
      <c r="E118" s="12"/>
      <c r="F118" s="12"/>
      <c r="G118" s="12"/>
    </row>
    <row r="119" spans="1:7" ht="12.75" customHeight="1">
      <c r="A119" s="13" t="s">
        <v>1</v>
      </c>
      <c r="B119" s="13"/>
      <c r="C119" s="13"/>
      <c r="D119" s="13"/>
      <c r="E119" s="13"/>
      <c r="F119" s="13"/>
      <c r="G119" s="13"/>
    </row>
    <row r="120" spans="1:7" ht="12.75" customHeight="1">
      <c r="A120" s="14" t="s">
        <v>2</v>
      </c>
      <c r="B120" s="14"/>
      <c r="C120" s="25">
        <v>118.19338303676125</v>
      </c>
      <c r="D120" s="25">
        <v>127.52443959229504</v>
      </c>
      <c r="E120" s="25">
        <v>138.41067224041777</v>
      </c>
      <c r="F120" s="25">
        <v>144.00930617373805</v>
      </c>
      <c r="G120" s="25">
        <v>155.82864447741417</v>
      </c>
    </row>
    <row r="121" spans="1:7" ht="12.75" customHeight="1">
      <c r="A121" s="14" t="s">
        <v>3</v>
      </c>
      <c r="B121" s="14"/>
      <c r="C121" s="25">
        <v>34.21387403695721</v>
      </c>
      <c r="D121" s="25">
        <v>40.43457840731306</v>
      </c>
      <c r="E121" s="25">
        <v>30.48145141474369</v>
      </c>
      <c r="F121" s="25">
        <v>32.65869794436824</v>
      </c>
      <c r="G121" s="25">
        <v>26.282475964753488</v>
      </c>
    </row>
    <row r="122" spans="1:7" ht="12.75" customHeight="1">
      <c r="A122" s="14" t="s">
        <v>4</v>
      </c>
      <c r="B122" s="14"/>
      <c r="C122" s="25">
        <v>8.864503727757095</v>
      </c>
      <c r="D122" s="25">
        <v>11.197267866640539</v>
      </c>
      <c r="E122" s="25">
        <v>12.130373522193917</v>
      </c>
      <c r="F122" s="25">
        <v>9.175538946274887</v>
      </c>
      <c r="G122" s="25">
        <v>11.974855912935022</v>
      </c>
    </row>
    <row r="123" spans="1:7" ht="12.75" customHeight="1">
      <c r="A123" s="14" t="s">
        <v>38</v>
      </c>
      <c r="B123" s="14"/>
      <c r="C123" s="28" t="s">
        <v>23</v>
      </c>
      <c r="D123" s="28" t="s">
        <v>23</v>
      </c>
      <c r="E123" s="28" t="s">
        <v>23</v>
      </c>
      <c r="F123" s="28" t="s">
        <v>23</v>
      </c>
      <c r="G123" s="28" t="s">
        <v>23</v>
      </c>
    </row>
    <row r="124" spans="1:7" ht="12.75" customHeight="1">
      <c r="A124" s="14" t="s">
        <v>5</v>
      </c>
      <c r="B124" s="14"/>
      <c r="C124" s="25">
        <v>3.2658697944368242</v>
      </c>
      <c r="D124" s="25">
        <v>3.1103521851779274</v>
      </c>
      <c r="E124" s="25">
        <v>4.665528277766891</v>
      </c>
      <c r="F124" s="25">
        <v>6.9982924166503375</v>
      </c>
      <c r="G124" s="25">
        <v>7.775880462944819</v>
      </c>
    </row>
    <row r="125" spans="1:7" ht="12.75" customHeight="1">
      <c r="A125" s="16" t="s">
        <v>6</v>
      </c>
      <c r="B125" s="16"/>
      <c r="C125" s="26">
        <v>164.53763059591236</v>
      </c>
      <c r="D125" s="26">
        <v>182.26663805142655</v>
      </c>
      <c r="E125" s="26">
        <v>185.68802545512227</v>
      </c>
      <c r="F125" s="26">
        <v>192.84183548103152</v>
      </c>
      <c r="G125" s="26">
        <v>201.8618568180475</v>
      </c>
    </row>
    <row r="126" spans="1:7" ht="12.75" customHeight="1">
      <c r="A126" s="14"/>
      <c r="B126" s="14"/>
      <c r="C126" s="15"/>
      <c r="D126" s="15"/>
      <c r="E126" s="15"/>
      <c r="F126" s="15"/>
      <c r="G126" s="15"/>
    </row>
    <row r="127" spans="1:7" ht="12.75" customHeight="1">
      <c r="A127" s="13" t="s">
        <v>7</v>
      </c>
      <c r="B127" s="13"/>
      <c r="C127" s="18"/>
      <c r="D127" s="18"/>
      <c r="E127" s="18"/>
      <c r="F127" s="18"/>
      <c r="G127" s="18"/>
    </row>
    <row r="128" spans="1:9" ht="12.75" customHeight="1">
      <c r="A128" s="14" t="s">
        <v>30</v>
      </c>
      <c r="B128" s="14"/>
      <c r="C128" s="25">
        <v>58.78565629986283</v>
      </c>
      <c r="D128" s="25">
        <v>78.38087506648378</v>
      </c>
      <c r="E128" s="25">
        <v>80.55812159610832</v>
      </c>
      <c r="F128" s="25">
        <v>101.70851645531823</v>
      </c>
      <c r="G128" s="25">
        <v>108.55129126270967</v>
      </c>
      <c r="H128" s="3"/>
      <c r="I128" s="3"/>
    </row>
    <row r="129" spans="1:9" ht="12.75" customHeight="1">
      <c r="A129" s="14" t="s">
        <v>8</v>
      </c>
      <c r="B129" s="14"/>
      <c r="C129" s="25">
        <v>9.175538946274887</v>
      </c>
      <c r="D129" s="25">
        <v>9.02002133701599</v>
      </c>
      <c r="E129" s="25">
        <v>10.108644601828265</v>
      </c>
      <c r="F129" s="25">
        <v>9.953126992569368</v>
      </c>
      <c r="G129" s="25">
        <v>10.108644601828265</v>
      </c>
      <c r="H129" s="3"/>
      <c r="I129" s="3"/>
    </row>
    <row r="130" spans="1:9" ht="12.75" customHeight="1">
      <c r="A130" s="14" t="s">
        <v>9</v>
      </c>
      <c r="B130" s="14"/>
      <c r="C130" s="25">
        <v>14.15210244255957</v>
      </c>
      <c r="D130" s="25">
        <v>11.974855912935022</v>
      </c>
      <c r="E130" s="25">
        <v>9.797609383310473</v>
      </c>
      <c r="F130" s="25">
        <v>8.086915681462612</v>
      </c>
      <c r="G130" s="25">
        <v>9.331056555533783</v>
      </c>
      <c r="H130" s="3"/>
      <c r="I130" s="3"/>
    </row>
    <row r="131" spans="1:7" ht="12.75" customHeight="1">
      <c r="A131" s="14" t="s">
        <v>10</v>
      </c>
      <c r="B131" s="14"/>
      <c r="C131" s="25">
        <v>7.931398072203716</v>
      </c>
      <c r="D131" s="25">
        <v>9.02002133701599</v>
      </c>
      <c r="E131" s="25">
        <v>7.30932763516813</v>
      </c>
      <c r="F131" s="25">
        <v>6.5317395888736485</v>
      </c>
      <c r="G131" s="25">
        <v>9.02002133701599</v>
      </c>
    </row>
    <row r="132" spans="1:7" ht="12.75" customHeight="1">
      <c r="A132" s="14" t="s">
        <v>24</v>
      </c>
      <c r="B132" s="14"/>
      <c r="C132" s="25">
        <v>-1.8662113111067564</v>
      </c>
      <c r="D132" s="25">
        <v>2.7993169666601347</v>
      </c>
      <c r="E132" s="25">
        <v>2.488281748142342</v>
      </c>
      <c r="F132" s="25">
        <v>0.46655282777668916</v>
      </c>
      <c r="G132" s="25">
        <v>1.3996584833300676</v>
      </c>
    </row>
    <row r="133" spans="1:7" ht="12.75" customHeight="1">
      <c r="A133" s="14" t="s">
        <v>34</v>
      </c>
      <c r="B133" s="14"/>
      <c r="C133" s="25">
        <v>88.02296684053535</v>
      </c>
      <c r="D133" s="25">
        <v>80.55812159610832</v>
      </c>
      <c r="E133" s="25">
        <v>87.71193162201756</v>
      </c>
      <c r="F133" s="25">
        <v>78.06983984796598</v>
      </c>
      <c r="G133" s="25">
        <v>67.18360719984324</v>
      </c>
    </row>
    <row r="134" spans="1:7" ht="12.75" customHeight="1">
      <c r="A134" s="14" t="s">
        <v>39</v>
      </c>
      <c r="B134" s="14"/>
      <c r="C134" s="28" t="s">
        <v>23</v>
      </c>
      <c r="D134" s="28" t="s">
        <v>23</v>
      </c>
      <c r="E134" s="28" t="s">
        <v>23</v>
      </c>
      <c r="F134" s="28" t="s">
        <v>23</v>
      </c>
      <c r="G134" s="28" t="s">
        <v>23</v>
      </c>
    </row>
    <row r="135" spans="1:7" ht="12.75" customHeight="1">
      <c r="A135" s="14" t="s">
        <v>12</v>
      </c>
      <c r="B135" s="14"/>
      <c r="C135" s="25">
        <v>3.4213874036957206</v>
      </c>
      <c r="D135" s="25">
        <v>4.043457840731306</v>
      </c>
      <c r="E135" s="25">
        <v>4.043457840731306</v>
      </c>
      <c r="F135" s="25">
        <v>3.7324226222135133</v>
      </c>
      <c r="G135" s="25">
        <v>4.665528277766891</v>
      </c>
    </row>
    <row r="136" spans="1:7" ht="12.75" customHeight="1">
      <c r="A136" s="14" t="s">
        <v>13</v>
      </c>
      <c r="B136" s="14"/>
      <c r="C136" s="25">
        <v>11.663820694417229</v>
      </c>
      <c r="D136" s="25">
        <v>14.463137661077363</v>
      </c>
      <c r="E136" s="25">
        <v>16.79590179996081</v>
      </c>
      <c r="F136" s="25">
        <v>14.61865527033626</v>
      </c>
      <c r="G136" s="25">
        <v>14.61865527033626</v>
      </c>
    </row>
    <row r="137" spans="1:7" ht="12.75" customHeight="1">
      <c r="A137" s="16" t="s">
        <v>28</v>
      </c>
      <c r="B137" s="16"/>
      <c r="C137" s="26">
        <f>176.668004118106-C140</f>
        <v>191.28665938844227</v>
      </c>
      <c r="D137" s="26">
        <f>193.774941136585-D140</f>
        <v>210.25980771802801</v>
      </c>
      <c r="E137" s="26">
        <f>201.239786381012-E140</f>
        <v>218.8132762272673</v>
      </c>
      <c r="F137" s="26">
        <f>203.105997692119-F140</f>
        <v>223.16776928651663</v>
      </c>
      <c r="G137" s="26">
        <f>203.417032910636-G140</f>
        <v>224.8784629883637</v>
      </c>
    </row>
    <row r="138" spans="1:7" ht="12.75" customHeight="1">
      <c r="A138" s="14"/>
      <c r="B138" s="14"/>
      <c r="C138" s="18"/>
      <c r="D138" s="18"/>
      <c r="E138" s="18"/>
      <c r="F138" s="18"/>
      <c r="G138" s="18"/>
    </row>
    <row r="139" spans="1:7" ht="12.75" customHeight="1">
      <c r="A139" s="13" t="s">
        <v>29</v>
      </c>
      <c r="B139" s="13"/>
      <c r="C139" s="18"/>
      <c r="D139" s="18"/>
      <c r="E139" s="18"/>
      <c r="F139" s="18"/>
      <c r="G139" s="18"/>
    </row>
    <row r="140" spans="1:7" ht="12.75" customHeight="1">
      <c r="A140" s="14" t="s">
        <v>30</v>
      </c>
      <c r="B140" s="14"/>
      <c r="C140" s="25">
        <v>-14.61865527033626</v>
      </c>
      <c r="D140" s="25">
        <v>-16.484866581443015</v>
      </c>
      <c r="E140" s="25">
        <v>-17.573489846255292</v>
      </c>
      <c r="F140" s="25">
        <v>-20.061771594397634</v>
      </c>
      <c r="G140" s="25">
        <v>-21.4614300777277</v>
      </c>
    </row>
    <row r="141" spans="1:7" ht="12.75" customHeight="1">
      <c r="A141" s="14" t="s">
        <v>9</v>
      </c>
      <c r="B141" s="14"/>
      <c r="C141" s="28" t="s">
        <v>23</v>
      </c>
      <c r="D141" s="28" t="s">
        <v>23</v>
      </c>
      <c r="E141" s="28" t="s">
        <v>23</v>
      </c>
      <c r="F141" s="28" t="s">
        <v>23</v>
      </c>
      <c r="G141" s="28" t="s">
        <v>23</v>
      </c>
    </row>
    <row r="142" spans="1:7" ht="12.75" customHeight="1">
      <c r="A142" s="14" t="s">
        <v>11</v>
      </c>
      <c r="B142" s="14"/>
      <c r="C142" s="28" t="s">
        <v>23</v>
      </c>
      <c r="D142" s="28" t="s">
        <v>23</v>
      </c>
      <c r="E142" s="28" t="s">
        <v>23</v>
      </c>
      <c r="F142" s="28" t="s">
        <v>23</v>
      </c>
      <c r="G142" s="28" t="s">
        <v>23</v>
      </c>
    </row>
    <row r="143" spans="1:7" ht="12.75" customHeight="1">
      <c r="A143" s="16" t="s">
        <v>31</v>
      </c>
      <c r="B143" s="16"/>
      <c r="C143" s="26">
        <v>-14.61865527033626</v>
      </c>
      <c r="D143" s="26">
        <v>-16.484866581443015</v>
      </c>
      <c r="E143" s="26">
        <v>-17.573489846255292</v>
      </c>
      <c r="F143" s="26">
        <v>-20.061771594397634</v>
      </c>
      <c r="G143" s="26">
        <v>-21.4614300777277</v>
      </c>
    </row>
    <row r="144" spans="1:7" ht="12.75" customHeight="1">
      <c r="A144" s="19" t="s">
        <v>32</v>
      </c>
      <c r="B144" s="19"/>
      <c r="C144" s="27">
        <v>176.6680041181063</v>
      </c>
      <c r="D144" s="27">
        <v>193.77494113658489</v>
      </c>
      <c r="E144" s="27">
        <v>201.23978638101192</v>
      </c>
      <c r="F144" s="27">
        <v>203.10599769211868</v>
      </c>
      <c r="G144" s="27">
        <v>203.41703291063646</v>
      </c>
    </row>
    <row r="145" spans="1:7" ht="12.75" customHeight="1">
      <c r="A145" s="16" t="s">
        <v>14</v>
      </c>
      <c r="B145" s="16"/>
      <c r="C145" s="26">
        <v>-12.130373522193935</v>
      </c>
      <c r="D145" s="26">
        <v>-11.508303085158332</v>
      </c>
      <c r="E145" s="26">
        <v>-15.551760925889653</v>
      </c>
      <c r="F145" s="26">
        <v>-10.264162211087154</v>
      </c>
      <c r="G145" s="26">
        <v>-1.5551760925889653</v>
      </c>
    </row>
    <row r="146" spans="1:7" ht="12.75" customHeight="1">
      <c r="A146" s="14"/>
      <c r="B146" s="14"/>
      <c r="C146" s="15"/>
      <c r="D146" s="15"/>
      <c r="E146" s="15"/>
      <c r="F146" s="15"/>
      <c r="G146" s="15"/>
    </row>
    <row r="147" spans="1:7" ht="12.75" customHeight="1">
      <c r="A147" s="14"/>
      <c r="B147" s="23" t="s">
        <v>22</v>
      </c>
      <c r="C147" s="15"/>
      <c r="D147" s="15"/>
      <c r="E147" s="15"/>
      <c r="F147" s="15"/>
      <c r="G147" s="15"/>
    </row>
    <row r="148" spans="1:7" ht="12.75" customHeight="1">
      <c r="A148" s="22" t="s">
        <v>21</v>
      </c>
      <c r="B148" s="23" t="s">
        <v>41</v>
      </c>
      <c r="C148" s="24"/>
      <c r="D148" s="24"/>
      <c r="E148" s="24"/>
      <c r="F148" s="24"/>
      <c r="G148" s="24"/>
    </row>
    <row r="149" spans="1:7" ht="12.75" customHeight="1">
      <c r="A149" s="22" t="s">
        <v>20</v>
      </c>
      <c r="B149" s="23" t="s">
        <v>42</v>
      </c>
      <c r="C149" s="24"/>
      <c r="D149" s="24"/>
      <c r="E149" s="24"/>
      <c r="F149" s="24"/>
      <c r="G149" s="24"/>
    </row>
    <row r="150" spans="1:7" ht="12.75" customHeight="1">
      <c r="A150" s="21"/>
      <c r="B150" s="21"/>
      <c r="C150" s="12"/>
      <c r="D150" s="12"/>
      <c r="E150" s="12"/>
      <c r="F150" s="12"/>
      <c r="G150" s="12"/>
    </row>
    <row r="151" spans="1:7" ht="12.75" customHeight="1">
      <c r="A151" s="34"/>
      <c r="B151" s="34"/>
      <c r="C151" s="34"/>
      <c r="D151" s="34"/>
      <c r="E151" s="34"/>
      <c r="F151" s="34"/>
      <c r="G151" s="34"/>
    </row>
    <row r="152" spans="1:7" ht="12.75" customHeight="1">
      <c r="A152" s="34"/>
      <c r="B152" s="34"/>
      <c r="C152" s="34"/>
      <c r="D152" s="34"/>
      <c r="E152" s="34"/>
      <c r="F152" s="34"/>
      <c r="G152" s="34"/>
    </row>
    <row r="153" spans="1:7" ht="12.75" customHeight="1">
      <c r="A153" s="34"/>
      <c r="B153" s="34"/>
      <c r="C153" s="34"/>
      <c r="D153" s="34"/>
      <c r="E153" s="34"/>
      <c r="F153" s="34"/>
      <c r="G153" s="34"/>
    </row>
    <row r="154" spans="1:7" ht="12.75" customHeight="1">
      <c r="A154" s="2"/>
      <c r="B154" s="2"/>
      <c r="C154" s="2"/>
      <c r="D154" s="2"/>
      <c r="E154" s="1"/>
      <c r="F154" s="1"/>
      <c r="G154" s="1"/>
    </row>
    <row r="155" spans="1:7" ht="12.75" customHeight="1">
      <c r="A155" s="35" t="s">
        <v>36</v>
      </c>
      <c r="B155" s="35"/>
      <c r="C155" s="35"/>
      <c r="D155" s="35"/>
      <c r="E155" s="35"/>
      <c r="F155" s="35"/>
      <c r="G155" s="35"/>
    </row>
    <row r="156" spans="1:7" ht="12.75" customHeight="1">
      <c r="A156" s="35"/>
      <c r="B156" s="35"/>
      <c r="C156" s="35"/>
      <c r="D156" s="35"/>
      <c r="E156" s="35"/>
      <c r="F156" s="35"/>
      <c r="G156" s="35"/>
    </row>
    <row r="157" spans="1:7" ht="12.75" customHeight="1">
      <c r="A157" s="35"/>
      <c r="B157" s="35"/>
      <c r="C157" s="35"/>
      <c r="D157" s="35"/>
      <c r="E157" s="35"/>
      <c r="F157" s="35"/>
      <c r="G157" s="35"/>
    </row>
    <row r="158" spans="1:7" ht="12.75" customHeight="1">
      <c r="A158" s="11" t="s">
        <v>37</v>
      </c>
      <c r="B158" s="11"/>
      <c r="C158" s="11">
        <v>2000</v>
      </c>
      <c r="D158" s="11">
        <v>2001</v>
      </c>
      <c r="E158" s="11">
        <v>2002</v>
      </c>
      <c r="F158" s="11">
        <v>2003</v>
      </c>
      <c r="G158" s="11">
        <v>2004</v>
      </c>
    </row>
    <row r="159" spans="1:7" ht="12.75" customHeight="1">
      <c r="A159" s="14"/>
      <c r="B159" s="14"/>
      <c r="C159" s="14"/>
      <c r="D159" s="14"/>
      <c r="E159" s="14"/>
      <c r="F159" s="14"/>
      <c r="G159" s="14"/>
    </row>
    <row r="160" spans="1:7" ht="12.75" customHeight="1">
      <c r="A160" s="13" t="s">
        <v>15</v>
      </c>
      <c r="B160" s="13"/>
      <c r="C160" s="13"/>
      <c r="D160" s="13"/>
      <c r="E160" s="13"/>
      <c r="F160" s="13"/>
      <c r="G160" s="13"/>
    </row>
    <row r="161" spans="1:7" ht="12.75" customHeight="1">
      <c r="A161" s="14" t="s">
        <v>30</v>
      </c>
      <c r="B161" s="14"/>
      <c r="C161" s="29">
        <v>21.1</v>
      </c>
      <c r="D161" s="29">
        <v>33</v>
      </c>
      <c r="E161" s="29">
        <v>37.635206928</v>
      </c>
      <c r="F161" s="29">
        <v>45.3</v>
      </c>
      <c r="G161" s="29">
        <v>52.2</v>
      </c>
    </row>
    <row r="162" spans="1:7" ht="12.75" customHeight="1">
      <c r="A162" s="14" t="s">
        <v>8</v>
      </c>
      <c r="B162" s="14"/>
      <c r="C162" s="29">
        <v>3.1</v>
      </c>
      <c r="D162" s="29">
        <v>3.3</v>
      </c>
      <c r="E162" s="29">
        <v>3.576899832</v>
      </c>
      <c r="F162" s="29">
        <v>3.3</v>
      </c>
      <c r="G162" s="29">
        <v>3.6</v>
      </c>
    </row>
    <row r="163" spans="1:7" ht="12.75" customHeight="1">
      <c r="A163" s="14" t="s">
        <v>43</v>
      </c>
      <c r="B163" s="14"/>
      <c r="C163" s="29">
        <v>2.5</v>
      </c>
      <c r="D163" s="29">
        <v>2</v>
      </c>
      <c r="E163" s="29">
        <v>1.2441390719999998</v>
      </c>
      <c r="F163" s="29">
        <v>1.1</v>
      </c>
      <c r="G163" s="29">
        <v>1.2</v>
      </c>
    </row>
    <row r="164" spans="1:7" ht="12.75" customHeight="1">
      <c r="A164" s="14" t="s">
        <v>10</v>
      </c>
      <c r="B164" s="14"/>
      <c r="C164" s="29">
        <v>0.6</v>
      </c>
      <c r="D164" s="29">
        <v>0.3</v>
      </c>
      <c r="E164" s="29">
        <v>0.31103476799999996</v>
      </c>
      <c r="F164" s="29">
        <v>0.3</v>
      </c>
      <c r="G164" s="29">
        <v>0.2</v>
      </c>
    </row>
    <row r="165" spans="1:7" ht="12.75" customHeight="1">
      <c r="A165" s="14" t="s">
        <v>24</v>
      </c>
      <c r="B165" s="14"/>
      <c r="C165" s="33">
        <v>0</v>
      </c>
      <c r="D165" s="33">
        <v>0</v>
      </c>
      <c r="E165" s="33">
        <v>0</v>
      </c>
      <c r="F165" s="33">
        <v>0</v>
      </c>
      <c r="G165" s="33">
        <v>0</v>
      </c>
    </row>
    <row r="166" spans="1:7" ht="12.75" customHeight="1">
      <c r="A166" s="14" t="s">
        <v>34</v>
      </c>
      <c r="B166" s="14"/>
      <c r="C166" s="30">
        <v>5.9</v>
      </c>
      <c r="D166" s="30">
        <v>5.3</v>
      </c>
      <c r="E166" s="30">
        <v>4.976556287999999</v>
      </c>
      <c r="F166" s="30">
        <v>5.9</v>
      </c>
      <c r="G166" s="30">
        <v>6.1</v>
      </c>
    </row>
    <row r="167" spans="1:7" ht="12.75" customHeight="1">
      <c r="A167" s="14" t="s">
        <v>39</v>
      </c>
      <c r="B167" s="14"/>
      <c r="C167" s="30" t="s">
        <v>23</v>
      </c>
      <c r="D167" s="30" t="s">
        <v>23</v>
      </c>
      <c r="E167" s="30" t="s">
        <v>23</v>
      </c>
      <c r="F167" s="30" t="s">
        <v>23</v>
      </c>
      <c r="G167" s="30" t="s">
        <v>23</v>
      </c>
    </row>
    <row r="168" spans="1:7" ht="12.75" customHeight="1">
      <c r="A168" s="14" t="s">
        <v>12</v>
      </c>
      <c r="B168" s="14"/>
      <c r="C168" s="29">
        <v>0.5</v>
      </c>
      <c r="D168" s="29">
        <v>0.5</v>
      </c>
      <c r="E168" s="29">
        <v>0.466552152</v>
      </c>
      <c r="F168" s="29">
        <v>0.5</v>
      </c>
      <c r="G168" s="29">
        <v>0.5</v>
      </c>
    </row>
    <row r="169" spans="1:7" ht="12.75" customHeight="1">
      <c r="A169" s="14" t="s">
        <v>13</v>
      </c>
      <c r="B169" s="14"/>
      <c r="C169" s="29">
        <v>3.3</v>
      </c>
      <c r="D169" s="29">
        <v>4.8</v>
      </c>
      <c r="E169" s="29">
        <v>5.909660592</v>
      </c>
      <c r="F169" s="29">
        <v>5.7</v>
      </c>
      <c r="G169" s="29">
        <v>5.9</v>
      </c>
    </row>
    <row r="170" spans="1:7" ht="12.75" customHeight="1">
      <c r="A170" s="16" t="s">
        <v>18</v>
      </c>
      <c r="B170" s="16"/>
      <c r="C170" s="31">
        <v>35.8</v>
      </c>
      <c r="D170" s="31">
        <v>47</v>
      </c>
      <c r="E170" s="31">
        <v>51.32073672</v>
      </c>
      <c r="F170" s="31">
        <v>58.5</v>
      </c>
      <c r="G170" s="31">
        <v>65.2</v>
      </c>
    </row>
    <row r="171" spans="1:7" ht="12.75" customHeight="1">
      <c r="A171" s="14"/>
      <c r="B171" s="14"/>
      <c r="C171" s="14"/>
      <c r="D171" s="14"/>
      <c r="E171" s="14"/>
      <c r="F171" s="14"/>
      <c r="G171" s="14"/>
    </row>
    <row r="172" spans="1:7" ht="12.75" customHeight="1">
      <c r="A172" s="13" t="s">
        <v>16</v>
      </c>
      <c r="B172" s="13"/>
      <c r="C172" s="13"/>
      <c r="D172" s="13"/>
      <c r="E172" s="13"/>
      <c r="F172" s="13"/>
      <c r="G172" s="13"/>
    </row>
    <row r="173" spans="1:7" ht="12.75" customHeight="1">
      <c r="A173" s="14" t="s">
        <v>30</v>
      </c>
      <c r="B173" s="14"/>
      <c r="C173" s="29">
        <v>9</v>
      </c>
      <c r="D173" s="29">
        <v>10.6</v>
      </c>
      <c r="E173" s="29">
        <v>13.374495024</v>
      </c>
      <c r="F173" s="29">
        <v>15.6</v>
      </c>
      <c r="G173" s="29">
        <v>19.1</v>
      </c>
    </row>
    <row r="174" spans="1:7" ht="12.75" customHeight="1">
      <c r="A174" s="14" t="s">
        <v>8</v>
      </c>
      <c r="B174" s="14"/>
      <c r="C174" s="29">
        <v>0.6</v>
      </c>
      <c r="D174" s="29">
        <v>0.8</v>
      </c>
      <c r="E174" s="29">
        <v>0.933104304</v>
      </c>
      <c r="F174" s="29">
        <v>1.2</v>
      </c>
      <c r="G174" s="29">
        <v>1.2</v>
      </c>
    </row>
    <row r="175" spans="1:7" ht="12.75" customHeight="1">
      <c r="A175" s="14" t="s">
        <v>43</v>
      </c>
      <c r="B175" s="14"/>
      <c r="C175" s="29">
        <v>2.8</v>
      </c>
      <c r="D175" s="29">
        <v>2.5</v>
      </c>
      <c r="E175" s="29">
        <v>1.7106912239999998</v>
      </c>
      <c r="F175" s="29">
        <v>1.2</v>
      </c>
      <c r="G175" s="29">
        <v>1.6</v>
      </c>
    </row>
    <row r="176" spans="1:7" ht="12.75" customHeight="1">
      <c r="A176" s="14" t="s">
        <v>10</v>
      </c>
      <c r="B176" s="14"/>
      <c r="C176" s="29">
        <v>2</v>
      </c>
      <c r="D176" s="29">
        <v>2.6</v>
      </c>
      <c r="E176" s="29">
        <v>1.866208608</v>
      </c>
      <c r="F176" s="29">
        <v>2.7</v>
      </c>
      <c r="G176" s="29">
        <v>2.8</v>
      </c>
    </row>
    <row r="177" spans="1:7" ht="12.75" customHeight="1">
      <c r="A177" s="14" t="s">
        <v>24</v>
      </c>
      <c r="B177" s="14" t="s">
        <v>33</v>
      </c>
      <c r="C177" s="29">
        <v>-2.9</v>
      </c>
      <c r="D177" s="29">
        <v>1.4</v>
      </c>
      <c r="E177" s="29">
        <v>1.2441390719999998</v>
      </c>
      <c r="F177" s="29">
        <v>-0.3</v>
      </c>
      <c r="G177" s="29">
        <v>0.5</v>
      </c>
    </row>
    <row r="178" spans="1:7" ht="12.75" customHeight="1">
      <c r="A178" s="14" t="s">
        <v>34</v>
      </c>
      <c r="B178" s="14"/>
      <c r="C178" s="30">
        <v>33</v>
      </c>
      <c r="D178" s="30">
        <v>23.3</v>
      </c>
      <c r="E178" s="30">
        <v>24.260711904</v>
      </c>
      <c r="F178" s="30">
        <v>20.5</v>
      </c>
      <c r="G178" s="30">
        <v>17.4</v>
      </c>
    </row>
    <row r="179" spans="1:7" ht="12.75" customHeight="1">
      <c r="A179" s="14" t="s">
        <v>39</v>
      </c>
      <c r="B179" s="14"/>
      <c r="C179" s="30" t="s">
        <v>23</v>
      </c>
      <c r="D179" s="30" t="s">
        <v>23</v>
      </c>
      <c r="E179" s="30" t="s">
        <v>23</v>
      </c>
      <c r="F179" s="30" t="s">
        <v>23</v>
      </c>
      <c r="G179" s="30" t="s">
        <v>23</v>
      </c>
    </row>
    <row r="180" spans="1:7" ht="12.75" customHeight="1">
      <c r="A180" s="14" t="s">
        <v>12</v>
      </c>
      <c r="B180" s="14"/>
      <c r="C180" s="29">
        <v>0.2</v>
      </c>
      <c r="D180" s="29">
        <v>0.2</v>
      </c>
      <c r="E180" s="29">
        <v>0.15551738399999998</v>
      </c>
      <c r="F180" s="29">
        <v>0.2</v>
      </c>
      <c r="G180" s="29">
        <v>0.2</v>
      </c>
    </row>
    <row r="181" spans="1:7" ht="12.75" customHeight="1">
      <c r="A181" s="14" t="s">
        <v>13</v>
      </c>
      <c r="B181" s="14"/>
      <c r="C181" s="29">
        <v>1.1</v>
      </c>
      <c r="D181" s="29">
        <v>1.1</v>
      </c>
      <c r="E181" s="29">
        <v>1.7106912239999998</v>
      </c>
      <c r="F181" s="29">
        <v>1.2</v>
      </c>
      <c r="G181" s="29">
        <v>1.2</v>
      </c>
    </row>
    <row r="182" spans="1:7" ht="12.75" customHeight="1">
      <c r="A182" s="16" t="s">
        <v>18</v>
      </c>
      <c r="B182" s="16"/>
      <c r="C182" s="31">
        <v>43.9</v>
      </c>
      <c r="D182" s="31">
        <v>40.8</v>
      </c>
      <c r="E182" s="31">
        <v>43.54486752</v>
      </c>
      <c r="F182" s="31">
        <v>40.4</v>
      </c>
      <c r="G182" s="31">
        <v>42.3</v>
      </c>
    </row>
    <row r="183" spans="1:7" ht="12.75" customHeight="1">
      <c r="A183" s="14"/>
      <c r="B183" s="14"/>
      <c r="C183" s="14"/>
      <c r="D183" s="14"/>
      <c r="E183" s="14"/>
      <c r="F183" s="14"/>
      <c r="G183" s="14"/>
    </row>
    <row r="184" spans="1:7" ht="12.75" customHeight="1">
      <c r="A184" s="13" t="s">
        <v>4</v>
      </c>
      <c r="B184" s="13"/>
      <c r="C184" s="13"/>
      <c r="D184" s="13"/>
      <c r="E184" s="13"/>
      <c r="F184" s="13"/>
      <c r="G184" s="13"/>
    </row>
    <row r="185" spans="1:7" ht="12.75" customHeight="1">
      <c r="A185" s="14" t="s">
        <v>30</v>
      </c>
      <c r="B185" s="14"/>
      <c r="C185" s="29">
        <v>19.3</v>
      </c>
      <c r="D185" s="29">
        <v>24.7</v>
      </c>
      <c r="E185" s="29">
        <v>17.728981776</v>
      </c>
      <c r="F185" s="29">
        <v>27.5</v>
      </c>
      <c r="G185" s="29">
        <v>24.8</v>
      </c>
    </row>
    <row r="186" spans="1:7" ht="12.75" customHeight="1">
      <c r="A186" s="14" t="s">
        <v>8</v>
      </c>
      <c r="B186" s="14"/>
      <c r="C186" s="29">
        <v>3.1</v>
      </c>
      <c r="D186" s="29">
        <v>3.1</v>
      </c>
      <c r="E186" s="29">
        <v>3.11034768</v>
      </c>
      <c r="F186" s="29">
        <v>3</v>
      </c>
      <c r="G186" s="29">
        <v>2.8</v>
      </c>
    </row>
    <row r="187" spans="1:7" ht="12.75" customHeight="1">
      <c r="A187" s="14" t="s">
        <v>43</v>
      </c>
      <c r="B187" s="14"/>
      <c r="C187" s="29">
        <v>4.5</v>
      </c>
      <c r="D187" s="29">
        <v>3.7</v>
      </c>
      <c r="E187" s="29">
        <v>2.954830296</v>
      </c>
      <c r="F187" s="29">
        <v>2.6</v>
      </c>
      <c r="G187" s="29">
        <v>2.8</v>
      </c>
    </row>
    <row r="188" spans="1:7" ht="12.75" customHeight="1">
      <c r="A188" s="14" t="s">
        <v>10</v>
      </c>
      <c r="B188" s="14"/>
      <c r="C188" s="29">
        <v>1.6</v>
      </c>
      <c r="D188" s="29">
        <v>1.1</v>
      </c>
      <c r="E188" s="29">
        <v>0.933104304</v>
      </c>
      <c r="F188" s="29">
        <v>-0.9</v>
      </c>
      <c r="G188" s="29">
        <v>-0.3</v>
      </c>
    </row>
    <row r="189" spans="1:7" ht="12.75" customHeight="1">
      <c r="A189" s="14" t="s">
        <v>24</v>
      </c>
      <c r="B189" s="14"/>
      <c r="C189" s="29">
        <v>1.1</v>
      </c>
      <c r="D189" s="29">
        <v>1.4</v>
      </c>
      <c r="E189" s="29">
        <v>1.2441390719999998</v>
      </c>
      <c r="F189" s="29">
        <v>0.8</v>
      </c>
      <c r="G189" s="29">
        <v>0.8</v>
      </c>
    </row>
    <row r="190" spans="1:7" ht="12.75" customHeight="1">
      <c r="A190" s="14" t="s">
        <v>34</v>
      </c>
      <c r="B190" s="14"/>
      <c r="C190" s="29">
        <v>11.8</v>
      </c>
      <c r="D190" s="29">
        <v>8.7</v>
      </c>
      <c r="E190" s="29">
        <v>9.642077808</v>
      </c>
      <c r="F190" s="29">
        <v>9.6</v>
      </c>
      <c r="G190" s="29">
        <v>9</v>
      </c>
    </row>
    <row r="191" spans="1:7" ht="12.75" customHeight="1">
      <c r="A191" s="14" t="s">
        <v>39</v>
      </c>
      <c r="B191" s="14"/>
      <c r="C191" s="30" t="s">
        <v>23</v>
      </c>
      <c r="D191" s="30" t="s">
        <v>23</v>
      </c>
      <c r="E191" s="30" t="s">
        <v>23</v>
      </c>
      <c r="F191" s="30" t="s">
        <v>23</v>
      </c>
      <c r="G191" s="30" t="s">
        <v>23</v>
      </c>
    </row>
    <row r="192" spans="1:7" ht="12.75" customHeight="1">
      <c r="A192" s="14" t="s">
        <v>12</v>
      </c>
      <c r="B192" s="14"/>
      <c r="C192" s="29">
        <v>1.1</v>
      </c>
      <c r="D192" s="29">
        <v>1.3</v>
      </c>
      <c r="E192" s="29">
        <v>1.399656456</v>
      </c>
      <c r="F192" s="29">
        <v>1.2</v>
      </c>
      <c r="G192" s="29">
        <v>1.1</v>
      </c>
    </row>
    <row r="193" spans="1:7" ht="12.75" customHeight="1">
      <c r="A193" s="14" t="s">
        <v>13</v>
      </c>
      <c r="B193" s="14"/>
      <c r="C193" s="29">
        <v>6.5</v>
      </c>
      <c r="D193" s="29">
        <v>7.8</v>
      </c>
      <c r="E193" s="29">
        <v>8.242421352</v>
      </c>
      <c r="F193" s="29">
        <v>6.7</v>
      </c>
      <c r="G193" s="29">
        <v>6.4</v>
      </c>
    </row>
    <row r="194" spans="1:7" ht="12.75" customHeight="1">
      <c r="A194" s="16" t="s">
        <v>18</v>
      </c>
      <c r="B194" s="16"/>
      <c r="C194" s="31">
        <v>38.1</v>
      </c>
      <c r="D194" s="31">
        <v>40.3</v>
      </c>
      <c r="E194" s="31">
        <v>33.43623756</v>
      </c>
      <c r="F194" s="31">
        <v>37.5</v>
      </c>
      <c r="G194" s="31">
        <v>33.9</v>
      </c>
    </row>
    <row r="195" spans="1:7" ht="12.75" customHeight="1">
      <c r="A195" s="14"/>
      <c r="B195" s="14"/>
      <c r="C195" s="14"/>
      <c r="D195" s="14"/>
      <c r="E195" s="14"/>
      <c r="F195" s="14"/>
      <c r="G195" s="14"/>
    </row>
    <row r="196" spans="1:7" ht="12.75" customHeight="1">
      <c r="A196" s="13" t="s">
        <v>25</v>
      </c>
      <c r="B196" s="13"/>
      <c r="C196" s="13"/>
      <c r="D196" s="13"/>
      <c r="E196" s="13"/>
      <c r="F196" s="13"/>
      <c r="G196" s="13"/>
    </row>
    <row r="197" spans="1:7" ht="12.75" customHeight="1">
      <c r="A197" s="14" t="s">
        <v>30</v>
      </c>
      <c r="B197" s="14"/>
      <c r="C197" s="29">
        <v>0.3</v>
      </c>
      <c r="D197" s="29">
        <v>0.5</v>
      </c>
      <c r="E197" s="29">
        <v>1.1</v>
      </c>
      <c r="F197" s="29">
        <v>1.9</v>
      </c>
      <c r="G197" s="29">
        <v>2.3</v>
      </c>
    </row>
    <row r="198" spans="1:7" ht="12.75" customHeight="1">
      <c r="A198" s="14" t="s">
        <v>8</v>
      </c>
      <c r="B198" s="14"/>
      <c r="C198" s="29">
        <v>0.6</v>
      </c>
      <c r="D198" s="29">
        <v>0.3</v>
      </c>
      <c r="E198" s="29">
        <v>0.3</v>
      </c>
      <c r="F198" s="29">
        <v>0.3</v>
      </c>
      <c r="G198" s="29">
        <v>0</v>
      </c>
    </row>
    <row r="199" spans="1:7" ht="12.75" customHeight="1">
      <c r="A199" s="14" t="s">
        <v>43</v>
      </c>
      <c r="B199" s="14"/>
      <c r="C199" s="29">
        <v>0.6</v>
      </c>
      <c r="D199" s="29">
        <v>0.5</v>
      </c>
      <c r="E199" s="29">
        <v>0.5</v>
      </c>
      <c r="F199" s="29">
        <v>0.5</v>
      </c>
      <c r="G199" s="29">
        <v>0.3</v>
      </c>
    </row>
    <row r="200" spans="1:7" ht="12.75" customHeight="1">
      <c r="A200" s="14" t="s">
        <v>10</v>
      </c>
      <c r="B200" s="14"/>
      <c r="C200" s="29">
        <v>1.1</v>
      </c>
      <c r="D200" s="29">
        <v>2</v>
      </c>
      <c r="E200" s="29">
        <v>1.2</v>
      </c>
      <c r="F200" s="29">
        <v>0.9</v>
      </c>
      <c r="G200" s="29">
        <v>0.6</v>
      </c>
    </row>
    <row r="201" spans="1:7" ht="12.75" customHeight="1">
      <c r="A201" s="14" t="s">
        <v>24</v>
      </c>
      <c r="B201" s="14"/>
      <c r="C201" s="33">
        <v>0</v>
      </c>
      <c r="D201" s="33">
        <v>0</v>
      </c>
      <c r="E201" s="33">
        <v>0</v>
      </c>
      <c r="F201" s="33">
        <v>0</v>
      </c>
      <c r="G201" s="33">
        <v>0</v>
      </c>
    </row>
    <row r="202" spans="1:7" ht="12.75" customHeight="1">
      <c r="A202" s="14" t="s">
        <v>34</v>
      </c>
      <c r="B202" s="14"/>
      <c r="C202" s="29">
        <v>34.2</v>
      </c>
      <c r="D202" s="29">
        <v>40.4</v>
      </c>
      <c r="E202" s="29">
        <v>46</v>
      </c>
      <c r="F202" s="29">
        <v>37.3</v>
      </c>
      <c r="G202" s="29">
        <v>31.4</v>
      </c>
    </row>
    <row r="203" spans="1:7" ht="12.75" customHeight="1">
      <c r="A203" s="14" t="s">
        <v>39</v>
      </c>
      <c r="B203" s="14"/>
      <c r="C203" s="30" t="s">
        <v>23</v>
      </c>
      <c r="D203" s="30" t="s">
        <v>23</v>
      </c>
      <c r="E203" s="30" t="s">
        <v>23</v>
      </c>
      <c r="F203" s="30" t="s">
        <v>23</v>
      </c>
      <c r="G203" s="30" t="s">
        <v>23</v>
      </c>
    </row>
    <row r="204" spans="1:7" ht="12.75" customHeight="1">
      <c r="A204" s="14" t="s">
        <v>12</v>
      </c>
      <c r="B204" s="14"/>
      <c r="C204" s="29">
        <v>0.5</v>
      </c>
      <c r="D204" s="29">
        <v>0.5</v>
      </c>
      <c r="E204" s="29">
        <v>0.2</v>
      </c>
      <c r="F204" s="29">
        <v>0.2</v>
      </c>
      <c r="G204" s="29">
        <v>0.2</v>
      </c>
    </row>
    <row r="205" spans="1:7" ht="12.75" customHeight="1">
      <c r="A205" s="14" t="s">
        <v>13</v>
      </c>
      <c r="B205" s="14"/>
      <c r="C205" s="29">
        <v>0.2</v>
      </c>
      <c r="D205" s="29">
        <v>0.2</v>
      </c>
      <c r="E205" s="29">
        <v>0.2</v>
      </c>
      <c r="F205" s="29">
        <v>0.2</v>
      </c>
      <c r="G205" s="29">
        <v>0.2</v>
      </c>
    </row>
    <row r="206" spans="1:7" ht="12.75" customHeight="1">
      <c r="A206" s="16" t="s">
        <v>18</v>
      </c>
      <c r="B206" s="16"/>
      <c r="C206" s="31">
        <v>37.5</v>
      </c>
      <c r="D206" s="31">
        <v>44.4</v>
      </c>
      <c r="E206" s="31">
        <v>49.5</v>
      </c>
      <c r="F206" s="31">
        <v>41.3</v>
      </c>
      <c r="G206" s="31">
        <v>36.9</v>
      </c>
    </row>
    <row r="207" spans="1:7" ht="12.75" customHeight="1">
      <c r="A207" s="14"/>
      <c r="B207" s="14"/>
      <c r="C207" s="14"/>
      <c r="D207" s="14"/>
      <c r="E207" s="14"/>
      <c r="F207" s="14"/>
      <c r="G207" s="14"/>
    </row>
    <row r="208" spans="1:7" ht="12.75" customHeight="1">
      <c r="A208" s="13" t="s">
        <v>17</v>
      </c>
      <c r="B208" s="13"/>
      <c r="C208" s="13"/>
      <c r="D208" s="13"/>
      <c r="E208" s="13"/>
      <c r="F208" s="13"/>
      <c r="G208" s="13"/>
    </row>
    <row r="209" spans="1:7" ht="12.75" customHeight="1">
      <c r="A209" s="14" t="s">
        <v>30</v>
      </c>
      <c r="B209" s="14"/>
      <c r="C209" s="29">
        <v>9</v>
      </c>
      <c r="D209" s="29">
        <v>9.6</v>
      </c>
      <c r="E209" s="29">
        <v>10.7</v>
      </c>
      <c r="F209" s="29">
        <v>11.5</v>
      </c>
      <c r="G209" s="29">
        <v>10</v>
      </c>
    </row>
    <row r="210" spans="1:7" ht="12.75" customHeight="1">
      <c r="A210" s="14" t="s">
        <v>8</v>
      </c>
      <c r="B210" s="14"/>
      <c r="C210" s="29">
        <v>1.7</v>
      </c>
      <c r="D210" s="29">
        <v>1.6</v>
      </c>
      <c r="E210" s="29">
        <v>2.2</v>
      </c>
      <c r="F210" s="29">
        <v>2.2</v>
      </c>
      <c r="G210" s="29">
        <v>2.2</v>
      </c>
    </row>
    <row r="211" spans="1:7" ht="12.75" customHeight="1">
      <c r="A211" s="14" t="s">
        <v>43</v>
      </c>
      <c r="B211" s="14"/>
      <c r="C211" s="29">
        <v>3.8</v>
      </c>
      <c r="D211" s="29">
        <v>3.2</v>
      </c>
      <c r="E211" s="29">
        <v>3.2</v>
      </c>
      <c r="F211" s="29">
        <v>2.6</v>
      </c>
      <c r="G211" s="29">
        <v>3.1</v>
      </c>
    </row>
    <row r="212" spans="1:7" ht="12.75" customHeight="1">
      <c r="A212" s="14" t="s">
        <v>10</v>
      </c>
      <c r="B212" s="14"/>
      <c r="C212" s="29">
        <v>2.6</v>
      </c>
      <c r="D212" s="29">
        <v>3</v>
      </c>
      <c r="E212" s="29">
        <v>3</v>
      </c>
      <c r="F212" s="29">
        <v>3.6</v>
      </c>
      <c r="G212" s="29">
        <v>4.5</v>
      </c>
    </row>
    <row r="213" spans="1:7" ht="12.75" customHeight="1">
      <c r="A213" s="14" t="s">
        <v>24</v>
      </c>
      <c r="B213" s="14"/>
      <c r="C213" s="29">
        <v>0</v>
      </c>
      <c r="D213" s="29">
        <v>0</v>
      </c>
      <c r="E213" s="29">
        <v>0</v>
      </c>
      <c r="F213" s="29">
        <v>0</v>
      </c>
      <c r="G213" s="29">
        <v>0.2</v>
      </c>
    </row>
    <row r="214" spans="1:7" ht="12.75" customHeight="1">
      <c r="A214" s="14" t="s">
        <v>34</v>
      </c>
      <c r="B214" s="14"/>
      <c r="C214" s="29">
        <v>3.1</v>
      </c>
      <c r="D214" s="29">
        <v>2.8</v>
      </c>
      <c r="E214" s="29">
        <v>2.8</v>
      </c>
      <c r="F214" s="29">
        <v>4.7</v>
      </c>
      <c r="G214" s="29">
        <v>3.3</v>
      </c>
    </row>
    <row r="215" spans="1:7" ht="12.75" customHeight="1">
      <c r="A215" s="14" t="s">
        <v>39</v>
      </c>
      <c r="B215" s="14"/>
      <c r="C215" s="30" t="s">
        <v>23</v>
      </c>
      <c r="D215" s="30" t="s">
        <v>23</v>
      </c>
      <c r="E215" s="30" t="s">
        <v>23</v>
      </c>
      <c r="F215" s="30" t="s">
        <v>23</v>
      </c>
      <c r="G215" s="30" t="s">
        <v>23</v>
      </c>
    </row>
    <row r="216" spans="1:7" ht="12.75" customHeight="1">
      <c r="A216" s="14" t="s">
        <v>12</v>
      </c>
      <c r="B216" s="14"/>
      <c r="C216" s="29">
        <v>1.2</v>
      </c>
      <c r="D216" s="29">
        <v>1.7</v>
      </c>
      <c r="E216" s="29">
        <v>1.8</v>
      </c>
      <c r="F216" s="29">
        <v>1.7</v>
      </c>
      <c r="G216" s="29">
        <v>2.8</v>
      </c>
    </row>
    <row r="217" spans="1:7" ht="12.75" customHeight="1">
      <c r="A217" s="14" t="s">
        <v>13</v>
      </c>
      <c r="B217" s="14"/>
      <c r="C217" s="29">
        <v>0.6</v>
      </c>
      <c r="D217" s="29">
        <v>0.6</v>
      </c>
      <c r="E217" s="29">
        <v>0.8</v>
      </c>
      <c r="F217" s="29">
        <v>0.7</v>
      </c>
      <c r="G217" s="29">
        <v>0.8</v>
      </c>
    </row>
    <row r="218" spans="1:7" ht="12.75" customHeight="1">
      <c r="A218" s="16" t="s">
        <v>18</v>
      </c>
      <c r="B218" s="16"/>
      <c r="C218" s="31">
        <v>21.4</v>
      </c>
      <c r="D218" s="31">
        <v>21.4</v>
      </c>
      <c r="E218" s="31">
        <v>23.3</v>
      </c>
      <c r="F218" s="31">
        <v>25.4</v>
      </c>
      <c r="G218" s="31">
        <v>25.2</v>
      </c>
    </row>
    <row r="219" spans="1:7" ht="12.75" customHeight="1">
      <c r="A219" s="12"/>
      <c r="B219" s="12"/>
      <c r="C219" s="12"/>
      <c r="D219" s="12"/>
      <c r="E219" s="12"/>
      <c r="F219" s="12"/>
      <c r="G219" s="12"/>
    </row>
    <row r="220" spans="1:7" ht="12.75" customHeight="1">
      <c r="A220" s="19" t="s">
        <v>28</v>
      </c>
      <c r="B220" s="19"/>
      <c r="C220" s="32">
        <v>191.28665938844227</v>
      </c>
      <c r="D220" s="32">
        <v>193.15287069954903</v>
      </c>
      <c r="E220" s="32">
        <v>194.2414939643613</v>
      </c>
      <c r="F220" s="32">
        <v>196.72977571250365</v>
      </c>
      <c r="G220" s="32">
        <v>198.1294341958337</v>
      </c>
    </row>
    <row r="221" spans="1:7" ht="12.75" customHeight="1">
      <c r="A221" s="19"/>
      <c r="B221" s="19"/>
      <c r="C221" s="32"/>
      <c r="D221" s="32"/>
      <c r="E221" s="32"/>
      <c r="F221" s="32"/>
      <c r="G221" s="32"/>
    </row>
    <row r="222" spans="1:7" ht="12.75" customHeight="1">
      <c r="A222" s="19"/>
      <c r="B222" s="23" t="s">
        <v>22</v>
      </c>
      <c r="C222" s="32"/>
      <c r="D222" s="32"/>
      <c r="E222" s="32"/>
      <c r="F222" s="32"/>
      <c r="G222" s="32"/>
    </row>
    <row r="223" spans="1:7" ht="12.75" customHeight="1">
      <c r="A223" s="22" t="s">
        <v>21</v>
      </c>
      <c r="B223" s="23" t="s">
        <v>41</v>
      </c>
      <c r="C223" s="32"/>
      <c r="D223" s="32"/>
      <c r="E223" s="32"/>
      <c r="F223" s="32"/>
      <c r="G223" s="32"/>
    </row>
    <row r="224" spans="1:7" ht="12.75" customHeight="1">
      <c r="A224" s="22" t="s">
        <v>20</v>
      </c>
      <c r="B224" s="23" t="s">
        <v>42</v>
      </c>
      <c r="C224" s="32"/>
      <c r="D224" s="32"/>
      <c r="E224" s="32"/>
      <c r="F224" s="32"/>
      <c r="G224" s="32"/>
    </row>
    <row r="225" spans="1:7" ht="12.75" customHeight="1">
      <c r="A225" s="12"/>
      <c r="B225" s="12"/>
      <c r="C225" s="12"/>
      <c r="D225" s="12"/>
      <c r="E225" s="12"/>
      <c r="F225" s="12"/>
      <c r="G225" s="12"/>
    </row>
    <row r="226" spans="1:7" ht="12.75" customHeight="1">
      <c r="A226" s="34"/>
      <c r="B226" s="34"/>
      <c r="C226" s="34"/>
      <c r="D226" s="34"/>
      <c r="E226" s="34"/>
      <c r="F226" s="34"/>
      <c r="G226" s="34"/>
    </row>
    <row r="227" spans="1:7" ht="12.75" customHeight="1">
      <c r="A227" s="34"/>
      <c r="B227" s="34"/>
      <c r="C227" s="34"/>
      <c r="D227" s="34"/>
      <c r="E227" s="34"/>
      <c r="F227" s="34"/>
      <c r="G227" s="34"/>
    </row>
    <row r="228" spans="1:7" ht="12.75" customHeight="1">
      <c r="A228" s="34"/>
      <c r="B228" s="34"/>
      <c r="C228" s="34"/>
      <c r="D228" s="34"/>
      <c r="E228" s="34"/>
      <c r="F228" s="34"/>
      <c r="G228" s="34"/>
    </row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</sheetData>
  <sheetProtection/>
  <mergeCells count="8">
    <mergeCell ref="A226:G228"/>
    <mergeCell ref="A1:G3"/>
    <mergeCell ref="A114:G116"/>
    <mergeCell ref="A151:G153"/>
    <mergeCell ref="A155:G157"/>
    <mergeCell ref="A41:G43"/>
    <mergeCell ref="A110:G112"/>
    <mergeCell ref="A37:G39"/>
  </mergeCells>
  <printOptions/>
  <pageMargins left="0.75" right="0.75" top="0.35" bottom="0.5" header="0.35" footer="0.5"/>
  <pageSetup fitToHeight="4" horizontalDpi="600" verticalDpi="600" orientation="portrait" paperSize="9" scale="82" r:id="rId2"/>
  <rowBreaks count="3" manualBreakCount="3">
    <brk id="39" max="6" man="1"/>
    <brk id="112" max="6" man="1"/>
    <brk id="1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Matthey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Garcia</dc:creator>
  <cp:keywords/>
  <dc:description/>
  <cp:lastModifiedBy>Raymond, Trevor</cp:lastModifiedBy>
  <cp:lastPrinted>2010-10-26T10:06:55Z</cp:lastPrinted>
  <dcterms:created xsi:type="dcterms:W3CDTF">2000-12-22T11:38:00Z</dcterms:created>
  <dcterms:modified xsi:type="dcterms:W3CDTF">2014-12-01T15:13:13Z</dcterms:modified>
  <cp:category/>
  <cp:version/>
  <cp:contentType/>
  <cp:contentStatus/>
</cp:coreProperties>
</file>